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4\budget$\Jon\QBE Budgets\FY 2023\"/>
    </mc:Choice>
  </mc:AlternateContent>
  <xr:revisionPtr revIDLastSave="0" documentId="8_{8F740DDF-CD55-498E-9356-34CF2A32B380}" xr6:coauthVersionLast="47" xr6:coauthVersionMax="47" xr10:uidLastSave="{00000000-0000-0000-0000-000000000000}"/>
  <bookViews>
    <workbookView xWindow="1116" yWindow="816" windowWidth="21600" windowHeight="11328" xr2:uid="{96E4F096-515A-4E3B-A34A-5EC21899247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E36" i="2"/>
  <c r="D4" i="1" l="1"/>
  <c r="C36" i="2" l="1"/>
  <c r="B2" i="1" l="1"/>
  <c r="D2" i="1" s="1"/>
  <c r="D36" i="2"/>
  <c r="B3" i="1" s="1"/>
  <c r="D3" i="1" s="1"/>
</calcChain>
</file>

<file path=xl/sharedStrings.xml><?xml version="1.0" encoding="utf-8"?>
<sst xmlns="http://schemas.openxmlformats.org/spreadsheetml/2006/main" count="93" uniqueCount="86">
  <si>
    <t>FY 2017</t>
  </si>
  <si>
    <t>FY 2018</t>
  </si>
  <si>
    <t>FY 2019</t>
  </si>
  <si>
    <t>FY 2020</t>
  </si>
  <si>
    <t>FY 2021</t>
  </si>
  <si>
    <t>FY 2022 (final data)</t>
  </si>
  <si>
    <t>FY 2023 (final data)</t>
  </si>
  <si>
    <t>FY 2022 interim data                              (appropriated or allocated)</t>
  </si>
  <si>
    <t>FY 2023 interim data                             (appropriated or allocated)</t>
  </si>
  <si>
    <t>State support for elementary and secondary education</t>
  </si>
  <si>
    <t>State support for higher education</t>
  </si>
  <si>
    <t>Overall State spending</t>
  </si>
  <si>
    <t>Not required</t>
  </si>
  <si>
    <t>N/A*</t>
  </si>
  <si>
    <t>N/A**</t>
  </si>
  <si>
    <t>** FY 2023 (final data) will not be available until the Governor signs the appropriation bill in Spring 2023.</t>
  </si>
  <si>
    <t>*FY 2022 (final), FY 2023 interim data (appropriated or allocated) will not be available until the Governor signs the appropriation bills in Spring 2022.</t>
  </si>
  <si>
    <t>1560101</t>
  </si>
  <si>
    <t>Extended Day/Year</t>
  </si>
  <si>
    <t>1560102</t>
  </si>
  <si>
    <t>Youth Camps</t>
  </si>
  <si>
    <t>1560103</t>
  </si>
  <si>
    <t>Young Farmers</t>
  </si>
  <si>
    <t>1560106</t>
  </si>
  <si>
    <t>Area Teacher Program</t>
  </si>
  <si>
    <t>1560801</t>
  </si>
  <si>
    <t>Kindergarten/Grades 1-3</t>
  </si>
  <si>
    <t>1560802</t>
  </si>
  <si>
    <t>Grades 4-8</t>
  </si>
  <si>
    <t>1560803</t>
  </si>
  <si>
    <t>Grades 9-12</t>
  </si>
  <si>
    <t>1560804</t>
  </si>
  <si>
    <t>Media</t>
  </si>
  <si>
    <t>1560806</t>
  </si>
  <si>
    <t>Alternative Education</t>
  </si>
  <si>
    <t>1560807</t>
  </si>
  <si>
    <t>Limited English Speaking</t>
  </si>
  <si>
    <t>1560808</t>
  </si>
  <si>
    <t>Special Education</t>
  </si>
  <si>
    <t>1560809</t>
  </si>
  <si>
    <t>Staff Development</t>
  </si>
  <si>
    <t>1560810</t>
  </si>
  <si>
    <t>Gifted</t>
  </si>
  <si>
    <t>1560811</t>
  </si>
  <si>
    <t>Vocational Education Laborator</t>
  </si>
  <si>
    <t>1560812</t>
  </si>
  <si>
    <t>Remedial Education</t>
  </si>
  <si>
    <t>1560813</t>
  </si>
  <si>
    <t>Additional Instruction</t>
  </si>
  <si>
    <t>1560814</t>
  </si>
  <si>
    <t>Indirect Cost</t>
  </si>
  <si>
    <t>1560816</t>
  </si>
  <si>
    <t>Mid-Term Adjustment Reserve</t>
  </si>
  <si>
    <t>1560819</t>
  </si>
  <si>
    <t>Charter System Adjustment</t>
  </si>
  <si>
    <t>1560824</t>
  </si>
  <si>
    <t>Charter Commission Admin Sta</t>
  </si>
  <si>
    <t>1560827</t>
  </si>
  <si>
    <t>Math and Science Certification</t>
  </si>
  <si>
    <t>1560828</t>
  </si>
  <si>
    <t>ST Sp Charter Sch Supplement</t>
  </si>
  <si>
    <t>1560830</t>
  </si>
  <si>
    <t>Pupil Transportation</t>
  </si>
  <si>
    <t>1560831</t>
  </si>
  <si>
    <t>School Nurses</t>
  </si>
  <si>
    <t>1560903</t>
  </si>
  <si>
    <t>Sparsity Grant</t>
  </si>
  <si>
    <t>1561301</t>
  </si>
  <si>
    <t>Nutrition Grants</t>
  </si>
  <si>
    <t>1562501</t>
  </si>
  <si>
    <t>Preschool Disabilities Service</t>
  </si>
  <si>
    <t>1563201</t>
  </si>
  <si>
    <t>Equalization</t>
  </si>
  <si>
    <t>1563501</t>
  </si>
  <si>
    <t>1563502</t>
  </si>
  <si>
    <t>Vocational Supervisors</t>
  </si>
  <si>
    <t>1563504</t>
  </si>
  <si>
    <t>Vocational Industry Certificat</t>
  </si>
  <si>
    <t>1563505</t>
  </si>
  <si>
    <t>Youth Apprenticeship Program</t>
  </si>
  <si>
    <t>1564201</t>
  </si>
  <si>
    <t>Audio-Video Technology and Fil</t>
  </si>
  <si>
    <t>FY17</t>
  </si>
  <si>
    <t>FY18</t>
  </si>
  <si>
    <t>GNETS</t>
  </si>
  <si>
    <t>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</si>
</sst>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top" wrapText="1"/>
    </xf>
    <xf numFmtId="6" fontId="0" fillId="0" borderId="1" xfId="0" applyNumberFormat="1" applyBorder="1"/>
    <xf numFmtId="8" fontId="0" fillId="0" borderId="0" xfId="0" applyNumberFormat="1"/>
    <xf numFmtId="44" fontId="0" fillId="0" borderId="0" xfId="0" applyNumberFormat="1"/>
    <xf numFmtId="164" fontId="0" fillId="0" borderId="0" xfId="0" applyNumberFormat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E1AF-B604-4F3A-B44F-7A032D08E22B}">
  <dimension ref="A1:E12"/>
  <sheetViews>
    <sheetView tabSelected="1" workbookViewId="0">
      <selection activeCell="D16" sqref="D16:D17"/>
    </sheetView>
  </sheetViews>
  <sheetFormatPr defaultRowHeight="14.4" x14ac:dyDescent="0.3"/>
  <cols>
    <col min="1" max="1" width="40.77734375" style="1" bestFit="1" customWidth="1"/>
    <col min="2" max="2" width="18.109375" bestFit="1" customWidth="1"/>
    <col min="3" max="3" width="17" customWidth="1"/>
    <col min="4" max="4" width="25.33203125" customWidth="1"/>
    <col min="5" max="5" width="12" customWidth="1"/>
  </cols>
  <sheetData>
    <row r="1" spans="1:5" ht="46.2" customHeight="1" thickBot="1" x14ac:dyDescent="0.35">
      <c r="A1" s="4"/>
      <c r="B1" s="5" t="s">
        <v>9</v>
      </c>
      <c r="C1" s="5" t="s">
        <v>10</v>
      </c>
      <c r="D1" s="5" t="s">
        <v>11</v>
      </c>
      <c r="E1" s="2"/>
    </row>
    <row r="2" spans="1:5" ht="15" thickBot="1" x14ac:dyDescent="0.35">
      <c r="A2" s="4" t="s">
        <v>0</v>
      </c>
      <c r="B2" s="12">
        <f>Sheet2!C36</f>
        <v>10708211037</v>
      </c>
      <c r="C2" s="8">
        <v>0</v>
      </c>
      <c r="D2" s="8">
        <f>B2+C2</f>
        <v>10708211037</v>
      </c>
    </row>
    <row r="3" spans="1:5" ht="15" thickBot="1" x14ac:dyDescent="0.35">
      <c r="A3" s="4" t="s">
        <v>1</v>
      </c>
      <c r="B3" s="12">
        <f>Sheet2!D36</f>
        <v>11274228070</v>
      </c>
      <c r="C3" s="8">
        <v>0</v>
      </c>
      <c r="D3" s="8">
        <f>B3+C3</f>
        <v>11274228070</v>
      </c>
    </row>
    <row r="4" spans="1:5" ht="15" thickBot="1" x14ac:dyDescent="0.35">
      <c r="A4" s="4" t="s">
        <v>2</v>
      </c>
      <c r="B4" s="12">
        <v>11679178361</v>
      </c>
      <c r="C4" s="8">
        <v>0</v>
      </c>
      <c r="D4" s="8">
        <f>B4+C4</f>
        <v>11679178361</v>
      </c>
    </row>
    <row r="5" spans="1:5" ht="15" thickBot="1" x14ac:dyDescent="0.35">
      <c r="A5" s="4" t="s">
        <v>3</v>
      </c>
      <c r="B5" s="12">
        <f>Sheet2!E36</f>
        <v>12287047288</v>
      </c>
      <c r="C5" s="8">
        <v>0</v>
      </c>
      <c r="D5" s="3" t="s">
        <v>12</v>
      </c>
    </row>
    <row r="6" spans="1:5" ht="15" thickBot="1" x14ac:dyDescent="0.35">
      <c r="A6" s="4" t="s">
        <v>4</v>
      </c>
      <c r="B6" s="12">
        <v>12350589689.879999</v>
      </c>
      <c r="C6" s="8">
        <v>0</v>
      </c>
      <c r="D6" s="3" t="s">
        <v>12</v>
      </c>
    </row>
    <row r="7" spans="1:5" ht="29.4" thickBot="1" x14ac:dyDescent="0.35">
      <c r="A7" s="5" t="s">
        <v>7</v>
      </c>
      <c r="B7" s="12">
        <v>12548412117.07</v>
      </c>
      <c r="C7" s="8">
        <v>0</v>
      </c>
      <c r="D7" s="3" t="s">
        <v>13</v>
      </c>
    </row>
    <row r="8" spans="1:5" ht="15" thickBot="1" x14ac:dyDescent="0.35">
      <c r="A8" s="4" t="s">
        <v>5</v>
      </c>
      <c r="B8" s="3" t="s">
        <v>13</v>
      </c>
      <c r="C8" s="8">
        <v>0</v>
      </c>
      <c r="D8" s="3" t="s">
        <v>13</v>
      </c>
    </row>
    <row r="9" spans="1:5" ht="29.4" thickBot="1" x14ac:dyDescent="0.35">
      <c r="A9" s="5" t="s">
        <v>8</v>
      </c>
      <c r="B9" s="3" t="s">
        <v>13</v>
      </c>
      <c r="C9" s="8">
        <v>0</v>
      </c>
      <c r="D9" s="3" t="s">
        <v>13</v>
      </c>
    </row>
    <row r="10" spans="1:5" ht="15" thickBot="1" x14ac:dyDescent="0.35">
      <c r="A10" s="4" t="s">
        <v>6</v>
      </c>
      <c r="B10" s="3" t="s">
        <v>14</v>
      </c>
      <c r="C10" s="8">
        <v>0</v>
      </c>
      <c r="D10" s="3" t="s">
        <v>14</v>
      </c>
    </row>
    <row r="11" spans="1:5" ht="29.4" customHeight="1" x14ac:dyDescent="0.3">
      <c r="A11" s="7" t="s">
        <v>16</v>
      </c>
      <c r="B11" s="7"/>
      <c r="C11" s="7"/>
      <c r="D11" s="7"/>
    </row>
    <row r="12" spans="1:5" x14ac:dyDescent="0.3">
      <c r="A12" s="6" t="s">
        <v>15</v>
      </c>
      <c r="B12" s="6"/>
      <c r="C12" s="6"/>
      <c r="D12" s="6"/>
    </row>
  </sheetData>
  <mergeCells count="1"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A495-DF33-4F67-AAFE-0F4E241F734B}">
  <dimension ref="A1:L36"/>
  <sheetViews>
    <sheetView topLeftCell="A19" workbookViewId="0">
      <selection activeCell="E37" sqref="E37"/>
    </sheetView>
  </sheetViews>
  <sheetFormatPr defaultRowHeight="14.4" x14ac:dyDescent="0.3"/>
  <cols>
    <col min="1" max="1" width="8" bestFit="1" customWidth="1"/>
    <col min="2" max="2" width="27.33203125" bestFit="1" customWidth="1"/>
    <col min="3" max="3" width="17.6640625" style="9" bestFit="1" customWidth="1"/>
    <col min="4" max="4" width="18.21875" bestFit="1" customWidth="1"/>
    <col min="5" max="5" width="17" bestFit="1" customWidth="1"/>
    <col min="12" max="12" width="17.21875" style="10" bestFit="1" customWidth="1"/>
  </cols>
  <sheetData>
    <row r="1" spans="1:5" x14ac:dyDescent="0.3">
      <c r="C1" s="9" t="s">
        <v>82</v>
      </c>
      <c r="D1" t="s">
        <v>83</v>
      </c>
      <c r="E1" t="s">
        <v>85</v>
      </c>
    </row>
    <row r="2" spans="1:5" x14ac:dyDescent="0.3">
      <c r="A2" t="s">
        <v>17</v>
      </c>
      <c r="B2" t="s">
        <v>18</v>
      </c>
      <c r="C2" s="9">
        <v>3644001</v>
      </c>
      <c r="D2" s="10">
        <v>3799316</v>
      </c>
      <c r="E2" s="11">
        <v>4177233</v>
      </c>
    </row>
    <row r="3" spans="1:5" x14ac:dyDescent="0.3">
      <c r="A3" t="s">
        <v>19</v>
      </c>
      <c r="B3" t="s">
        <v>20</v>
      </c>
      <c r="C3" s="9">
        <v>725904</v>
      </c>
      <c r="D3" s="10">
        <v>533205</v>
      </c>
      <c r="E3" s="11">
        <v>1108582</v>
      </c>
    </row>
    <row r="4" spans="1:5" x14ac:dyDescent="0.3">
      <c r="A4" t="s">
        <v>21</v>
      </c>
      <c r="B4" t="s">
        <v>22</v>
      </c>
      <c r="C4" s="9">
        <v>3134636</v>
      </c>
      <c r="D4" s="10">
        <v>3332672</v>
      </c>
      <c r="E4" s="11">
        <v>3945955</v>
      </c>
    </row>
    <row r="5" spans="1:5" x14ac:dyDescent="0.3">
      <c r="A5" t="s">
        <v>23</v>
      </c>
      <c r="B5" t="s">
        <v>24</v>
      </c>
      <c r="C5" s="9">
        <v>1732735</v>
      </c>
      <c r="D5" s="10">
        <v>1827027</v>
      </c>
      <c r="E5" s="11">
        <v>1488231</v>
      </c>
    </row>
    <row r="6" spans="1:5" x14ac:dyDescent="0.3">
      <c r="A6" t="s">
        <v>25</v>
      </c>
      <c r="B6" t="s">
        <v>26</v>
      </c>
      <c r="C6" s="9">
        <v>2419599759</v>
      </c>
      <c r="D6" s="10">
        <v>2424025330</v>
      </c>
      <c r="E6" s="11">
        <v>2335004132</v>
      </c>
    </row>
    <row r="7" spans="1:5" x14ac:dyDescent="0.3">
      <c r="A7" t="s">
        <v>27</v>
      </c>
      <c r="B7" t="s">
        <v>28</v>
      </c>
      <c r="C7" s="9">
        <v>2002854473</v>
      </c>
      <c r="D7" s="10">
        <v>2131702264</v>
      </c>
      <c r="E7" s="11">
        <v>2329199494</v>
      </c>
    </row>
    <row r="8" spans="1:5" x14ac:dyDescent="0.3">
      <c r="A8" t="s">
        <v>29</v>
      </c>
      <c r="B8" t="s">
        <v>30</v>
      </c>
      <c r="C8" s="9">
        <v>1105581033</v>
      </c>
      <c r="D8" s="10">
        <v>1141933499</v>
      </c>
      <c r="E8" s="11">
        <v>1234480063</v>
      </c>
    </row>
    <row r="9" spans="1:5" x14ac:dyDescent="0.3">
      <c r="A9" t="s">
        <v>31</v>
      </c>
      <c r="B9" t="s">
        <v>32</v>
      </c>
      <c r="C9" s="9">
        <v>220011292</v>
      </c>
      <c r="D9" s="10">
        <v>227600878</v>
      </c>
      <c r="E9" s="11">
        <v>244914495</v>
      </c>
    </row>
    <row r="10" spans="1:5" x14ac:dyDescent="0.3">
      <c r="A10" t="s">
        <v>33</v>
      </c>
      <c r="B10" t="s">
        <v>34</v>
      </c>
      <c r="C10" s="9">
        <v>91435368</v>
      </c>
      <c r="D10" s="10">
        <v>97600183</v>
      </c>
      <c r="E10" s="11">
        <v>107350106</v>
      </c>
    </row>
    <row r="11" spans="1:5" x14ac:dyDescent="0.3">
      <c r="A11" t="s">
        <v>35</v>
      </c>
      <c r="B11" t="s">
        <v>36</v>
      </c>
      <c r="C11" s="9">
        <v>182646291</v>
      </c>
      <c r="D11" s="10">
        <v>222671746</v>
      </c>
      <c r="E11" s="11">
        <v>290890030</v>
      </c>
    </row>
    <row r="12" spans="1:5" x14ac:dyDescent="0.3">
      <c r="A12" t="s">
        <v>37</v>
      </c>
      <c r="B12" t="s">
        <v>38</v>
      </c>
      <c r="C12" s="9">
        <v>1432163386</v>
      </c>
      <c r="D12" s="10">
        <v>1577455158</v>
      </c>
      <c r="E12" s="11">
        <v>1827783118</v>
      </c>
    </row>
    <row r="13" spans="1:5" x14ac:dyDescent="0.3">
      <c r="A13" t="s">
        <v>39</v>
      </c>
      <c r="B13" t="s">
        <v>40</v>
      </c>
      <c r="C13" s="9">
        <v>39333113</v>
      </c>
      <c r="D13" s="10">
        <v>40936246</v>
      </c>
      <c r="E13" s="11">
        <v>44913701</v>
      </c>
    </row>
    <row r="14" spans="1:5" x14ac:dyDescent="0.3">
      <c r="A14" t="s">
        <v>41</v>
      </c>
      <c r="B14" t="s">
        <v>42</v>
      </c>
      <c r="C14" s="9">
        <v>579478900</v>
      </c>
      <c r="D14" s="11">
        <v>628374717</v>
      </c>
      <c r="E14" s="11">
        <v>714096605</v>
      </c>
    </row>
    <row r="15" spans="1:5" x14ac:dyDescent="0.3">
      <c r="A15" t="s">
        <v>43</v>
      </c>
      <c r="B15" t="s">
        <v>44</v>
      </c>
      <c r="C15" s="9">
        <v>284861767</v>
      </c>
      <c r="D15" s="11">
        <v>306637520</v>
      </c>
      <c r="E15" s="11">
        <v>330561303</v>
      </c>
    </row>
    <row r="16" spans="1:5" x14ac:dyDescent="0.3">
      <c r="A16" t="s">
        <v>45</v>
      </c>
      <c r="B16" t="s">
        <v>46</v>
      </c>
      <c r="C16" s="9">
        <v>100089126</v>
      </c>
      <c r="D16" s="11">
        <v>128793966</v>
      </c>
      <c r="E16" s="11">
        <v>164340004</v>
      </c>
    </row>
    <row r="17" spans="1:5" x14ac:dyDescent="0.3">
      <c r="A17" t="s">
        <v>47</v>
      </c>
      <c r="B17" t="s">
        <v>48</v>
      </c>
      <c r="C17" s="9">
        <v>65265202</v>
      </c>
      <c r="D17" s="11">
        <v>67341407</v>
      </c>
      <c r="E17" s="11">
        <v>72571585</v>
      </c>
    </row>
    <row r="18" spans="1:5" x14ac:dyDescent="0.3">
      <c r="A18" t="s">
        <v>49</v>
      </c>
      <c r="B18" t="s">
        <v>50</v>
      </c>
      <c r="C18" s="9">
        <v>1174618633</v>
      </c>
      <c r="D18" s="11">
        <v>1236078943</v>
      </c>
      <c r="E18" s="11">
        <v>1362098580</v>
      </c>
    </row>
    <row r="19" spans="1:5" x14ac:dyDescent="0.3">
      <c r="A19" t="s">
        <v>51</v>
      </c>
      <c r="B19" t="s">
        <v>52</v>
      </c>
      <c r="C19" s="9">
        <v>91891901</v>
      </c>
      <c r="D19" s="11">
        <v>18920031</v>
      </c>
      <c r="E19" s="11">
        <v>19362039</v>
      </c>
    </row>
    <row r="20" spans="1:5" x14ac:dyDescent="0.3">
      <c r="A20" t="s">
        <v>53</v>
      </c>
      <c r="B20" t="s">
        <v>54</v>
      </c>
      <c r="C20" s="9">
        <v>27614186</v>
      </c>
      <c r="D20" s="11">
        <v>28349364</v>
      </c>
      <c r="E20" s="11">
        <v>31627768</v>
      </c>
    </row>
    <row r="21" spans="1:5" x14ac:dyDescent="0.3">
      <c r="A21" t="s">
        <v>55</v>
      </c>
      <c r="B21" t="s">
        <v>56</v>
      </c>
      <c r="C21" s="9">
        <v>0</v>
      </c>
      <c r="D21" s="11">
        <v>0</v>
      </c>
      <c r="E21" s="11">
        <v>0</v>
      </c>
    </row>
    <row r="22" spans="1:5" x14ac:dyDescent="0.3">
      <c r="A22" t="s">
        <v>57</v>
      </c>
      <c r="B22" t="s">
        <v>58</v>
      </c>
      <c r="C22" s="9">
        <v>15695378</v>
      </c>
      <c r="D22" s="11">
        <v>15967440</v>
      </c>
      <c r="E22" s="11">
        <v>13843312</v>
      </c>
    </row>
    <row r="23" spans="1:5" x14ac:dyDescent="0.3">
      <c r="A23" t="s">
        <v>59</v>
      </c>
      <c r="B23" t="s">
        <v>60</v>
      </c>
      <c r="C23" s="9">
        <v>84350697</v>
      </c>
      <c r="D23" s="11">
        <v>100660202</v>
      </c>
      <c r="E23" s="11">
        <v>161292394</v>
      </c>
    </row>
    <row r="24" spans="1:5" x14ac:dyDescent="0.3">
      <c r="A24" t="s">
        <v>61</v>
      </c>
      <c r="B24" t="s">
        <v>62</v>
      </c>
      <c r="C24" s="9">
        <v>130239812</v>
      </c>
      <c r="D24" s="10">
        <v>131980746</v>
      </c>
      <c r="E24" s="11">
        <v>135434948</v>
      </c>
    </row>
    <row r="25" spans="1:5" x14ac:dyDescent="0.3">
      <c r="A25" t="s">
        <v>63</v>
      </c>
      <c r="B25" t="s">
        <v>64</v>
      </c>
      <c r="C25" s="9">
        <v>34852435</v>
      </c>
      <c r="D25" s="10">
        <v>36342457</v>
      </c>
      <c r="E25" s="11">
        <v>38148188</v>
      </c>
    </row>
    <row r="26" spans="1:5" x14ac:dyDescent="0.3">
      <c r="A26" t="s">
        <v>65</v>
      </c>
      <c r="B26" t="s">
        <v>66</v>
      </c>
      <c r="C26" s="9">
        <v>5728998</v>
      </c>
      <c r="D26" s="10">
        <v>5680693</v>
      </c>
      <c r="E26" s="11">
        <v>6721176</v>
      </c>
    </row>
    <row r="27" spans="1:5" x14ac:dyDescent="0.3">
      <c r="A27" t="s">
        <v>67</v>
      </c>
      <c r="B27" t="s">
        <v>68</v>
      </c>
      <c r="C27" s="9">
        <v>23214788</v>
      </c>
      <c r="D27" s="10">
        <v>23697645</v>
      </c>
      <c r="E27" s="11">
        <v>24148905</v>
      </c>
    </row>
    <row r="28" spans="1:5" x14ac:dyDescent="0.3">
      <c r="A28" t="s">
        <v>69</v>
      </c>
      <c r="B28" t="s">
        <v>70</v>
      </c>
      <c r="C28" s="9">
        <v>33698294</v>
      </c>
      <c r="D28" s="10">
        <v>35563132</v>
      </c>
      <c r="E28" s="11">
        <v>43310003</v>
      </c>
    </row>
    <row r="29" spans="1:5" x14ac:dyDescent="0.3">
      <c r="A29">
        <v>1562601</v>
      </c>
      <c r="B29" t="s">
        <v>84</v>
      </c>
      <c r="C29" s="9">
        <v>34504633</v>
      </c>
      <c r="D29" s="10">
        <v>34762379</v>
      </c>
      <c r="E29" s="11">
        <v>33494826</v>
      </c>
    </row>
    <row r="30" spans="1:5" x14ac:dyDescent="0.3">
      <c r="A30" t="s">
        <v>71</v>
      </c>
      <c r="B30" t="s">
        <v>72</v>
      </c>
      <c r="C30" s="9">
        <v>498729036</v>
      </c>
      <c r="D30" s="10">
        <v>584562416</v>
      </c>
      <c r="E30" s="11">
        <v>693623877</v>
      </c>
    </row>
    <row r="31" spans="1:5" x14ac:dyDescent="0.3">
      <c r="A31" t="s">
        <v>73</v>
      </c>
      <c r="B31" t="s">
        <v>18</v>
      </c>
      <c r="C31" s="9">
        <v>12021759</v>
      </c>
      <c r="D31" s="10">
        <v>7614553</v>
      </c>
      <c r="E31" s="11">
        <v>8071681</v>
      </c>
    </row>
    <row r="32" spans="1:5" x14ac:dyDescent="0.3">
      <c r="A32" t="s">
        <v>74</v>
      </c>
      <c r="B32" t="s">
        <v>75</v>
      </c>
      <c r="C32" s="9">
        <v>2927257</v>
      </c>
      <c r="D32" s="10">
        <v>3174383</v>
      </c>
      <c r="E32" s="11">
        <v>2927257</v>
      </c>
    </row>
    <row r="33" spans="1:5" x14ac:dyDescent="0.3">
      <c r="A33" t="s">
        <v>76</v>
      </c>
      <c r="B33" t="s">
        <v>77</v>
      </c>
      <c r="C33" s="9">
        <v>696051</v>
      </c>
      <c r="D33" s="10">
        <v>696051</v>
      </c>
      <c r="E33" s="11">
        <v>1239051</v>
      </c>
    </row>
    <row r="34" spans="1:5" x14ac:dyDescent="0.3">
      <c r="A34" t="s">
        <v>78</v>
      </c>
      <c r="B34" t="s">
        <v>79</v>
      </c>
      <c r="C34" s="9">
        <v>2870193</v>
      </c>
      <c r="D34" s="10">
        <v>3112501</v>
      </c>
      <c r="E34" s="11">
        <v>2958646</v>
      </c>
    </row>
    <row r="35" spans="1:5" x14ac:dyDescent="0.3">
      <c r="A35" t="s">
        <v>80</v>
      </c>
      <c r="B35" t="s">
        <v>81</v>
      </c>
      <c r="C35" s="9">
        <v>2000000</v>
      </c>
      <c r="D35" s="10">
        <v>2500000</v>
      </c>
      <c r="E35" s="11">
        <v>1920000</v>
      </c>
    </row>
    <row r="36" spans="1:5" x14ac:dyDescent="0.3">
      <c r="C36" s="9">
        <f>SUM(C2:C35)</f>
        <v>10708211037</v>
      </c>
      <c r="D36" s="10">
        <f>SUM(D2:D35)</f>
        <v>11274228070</v>
      </c>
      <c r="E36" s="11">
        <f>SUM(E2:E35)</f>
        <v>12287047288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01A5726F0F94CAE2F424ACC036C53" ma:contentTypeVersion="1" ma:contentTypeDescription="Create a new document." ma:contentTypeScope="" ma:versionID="ee4e1ab283be0bbbe3eb89b2078ecfa5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d2bfb44f3b6833f46ff973ecd1b3bfe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16520C-7476-4A0D-BD2F-AC75B958299E}"/>
</file>

<file path=customXml/itemProps2.xml><?xml version="1.0" encoding="utf-8"?>
<ds:datastoreItem xmlns:ds="http://schemas.openxmlformats.org/officeDocument/2006/customXml" ds:itemID="{808E480E-17D5-425E-AF57-BAB2FA1ECE8A}"/>
</file>

<file path=customXml/itemProps3.xml><?xml version="1.0" encoding="utf-8"?>
<ds:datastoreItem xmlns:ds="http://schemas.openxmlformats.org/officeDocument/2006/customXml" ds:itemID="{0CC2F620-C9CA-481B-85FC-83334601C6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 Cooper</dc:creator>
  <cp:lastModifiedBy>Jon Cooper</cp:lastModifiedBy>
  <dcterms:created xsi:type="dcterms:W3CDTF">2021-12-17T14:38:56Z</dcterms:created>
  <dcterms:modified xsi:type="dcterms:W3CDTF">2021-12-20T20:21:45Z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0x010100A2501A5726F0F94CAE2F424ACC036C53</vt:lpwstr>
  </property>
  <property fmtid="{D5CDD505-2E9C-101B-9397-08002B2CF9AE}" pid="3" name="Order">
    <vt:r8>400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