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U:\GASB\GASB 74.75\2023 updates\"/>
    </mc:Choice>
  </mc:AlternateContent>
  <xr:revisionPtr revIDLastSave="0" documentId="13_ncr:1_{D63286F0-5A45-407D-AF38-3B5FF0971DFD}" xr6:coauthVersionLast="47" xr6:coauthVersionMax="47" xr10:uidLastSave="{00000000-0000-0000-0000-000000000000}"/>
  <bookViews>
    <workbookView xWindow="-20520" yWindow="-120" windowWidth="20640" windowHeight="11040" xr2:uid="{00000000-000D-0000-FFFF-FFFF00000000}"/>
  </bookViews>
  <sheets>
    <sheet name="2023 Allocations" sheetId="1" r:id="rId1"/>
    <sheet name="2023 OPEB - Journal Entries" sheetId="2" r:id="rId2"/>
    <sheet name="2023 T Accounts" sheetId="3" r:id="rId3"/>
  </sheets>
  <definedNames>
    <definedName name="_xlnm.Print_Titles" localSheetId="1">'2023 OPEB - Journal Entries'!$1:$5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2" l="1"/>
  <c r="G92" i="2"/>
  <c r="G91" i="2"/>
  <c r="G90" i="2"/>
  <c r="G93" i="2" s="1"/>
  <c r="G53" i="2"/>
  <c r="G52" i="2"/>
  <c r="G51" i="2"/>
  <c r="G54" i="2" s="1"/>
  <c r="G26" i="2"/>
  <c r="G25" i="2"/>
  <c r="G24" i="2"/>
  <c r="G23" i="2"/>
  <c r="D103" i="2" l="1"/>
  <c r="D102" i="2"/>
  <c r="D101" i="2"/>
  <c r="D100" i="2"/>
  <c r="D99" i="2"/>
  <c r="D98" i="2"/>
  <c r="D97" i="2"/>
  <c r="D96" i="2"/>
  <c r="D95" i="2"/>
  <c r="D94" i="2"/>
  <c r="D93" i="2"/>
  <c r="D92" i="2"/>
  <c r="D91" i="2"/>
  <c r="C63" i="2"/>
  <c r="C62" i="2"/>
  <c r="C61" i="2"/>
  <c r="C60" i="2"/>
  <c r="C59" i="2"/>
  <c r="C58" i="2"/>
  <c r="C57" i="2"/>
  <c r="C56" i="2"/>
  <c r="C55" i="2"/>
  <c r="C54" i="2"/>
  <c r="C53" i="2"/>
  <c r="C52" i="2"/>
  <c r="C51" i="2"/>
  <c r="C35" i="2"/>
  <c r="C34" i="2"/>
  <c r="C33" i="2"/>
  <c r="C32" i="2"/>
  <c r="C31" i="2"/>
  <c r="C30" i="2"/>
  <c r="C29" i="2"/>
  <c r="C28" i="2"/>
  <c r="C27" i="2"/>
  <c r="C26" i="2"/>
  <c r="C25" i="2"/>
  <c r="C24" i="2"/>
  <c r="C23" i="2"/>
  <c r="H52" i="1"/>
  <c r="F52" i="1"/>
  <c r="J52" i="1" s="1"/>
  <c r="J51" i="1"/>
  <c r="H51" i="1"/>
  <c r="F51" i="1"/>
  <c r="J50" i="1"/>
  <c r="H50" i="1"/>
  <c r="F50" i="1"/>
  <c r="H49" i="1"/>
  <c r="F49" i="1"/>
  <c r="J49" i="1" s="1"/>
  <c r="H39" i="1"/>
  <c r="F39" i="1"/>
  <c r="J39" i="1" s="1"/>
  <c r="D21" i="3" l="1"/>
  <c r="K26" i="3" l="1"/>
  <c r="D80" i="2"/>
  <c r="M11" i="3" s="1"/>
  <c r="H48" i="1"/>
  <c r="H47" i="1"/>
  <c r="H46" i="1"/>
  <c r="H45" i="1"/>
  <c r="H44" i="1"/>
  <c r="H43" i="1"/>
  <c r="H42" i="1"/>
  <c r="H41" i="1"/>
  <c r="H40" i="1"/>
  <c r="H38" i="1"/>
  <c r="C50" i="2" s="1"/>
  <c r="H37" i="1"/>
  <c r="C49" i="2" s="1"/>
  <c r="H36" i="1"/>
  <c r="C48" i="2" s="1"/>
  <c r="F22" i="3" l="1"/>
  <c r="F23" i="3" s="1"/>
  <c r="C87" i="2"/>
  <c r="D11" i="2"/>
  <c r="K45" i="3" l="1"/>
  <c r="K47" i="3" s="1"/>
  <c r="D9" i="3" l="1"/>
  <c r="K9" i="3"/>
  <c r="F10" i="3"/>
  <c r="F13" i="3" s="1"/>
  <c r="K10" i="3"/>
  <c r="M10" i="3"/>
  <c r="M12" i="3" s="1"/>
  <c r="D11" i="3"/>
  <c r="M24" i="3"/>
  <c r="M27" i="3" s="1"/>
  <c r="K25" i="3"/>
  <c r="K27" i="3" s="1"/>
  <c r="M25" i="3"/>
  <c r="M36" i="3"/>
  <c r="M37" i="3"/>
  <c r="M44" i="3"/>
  <c r="K37" i="3"/>
  <c r="K38" i="3" s="1"/>
  <c r="F36" i="1"/>
  <c r="J36" i="1" s="1"/>
  <c r="D53" i="1"/>
  <c r="D88" i="2" l="1"/>
  <c r="K12" i="3"/>
  <c r="D13" i="3"/>
  <c r="M38" i="3"/>
  <c r="M39" i="3" s="1"/>
  <c r="D35" i="3" s="1"/>
  <c r="M28" i="3"/>
  <c r="D34" i="3" s="1"/>
  <c r="C20" i="2"/>
  <c r="D20" i="3"/>
  <c r="D23" i="3" s="1"/>
  <c r="F48" i="1"/>
  <c r="F47" i="1"/>
  <c r="F46" i="1"/>
  <c r="F45" i="1"/>
  <c r="F44" i="1"/>
  <c r="F43" i="1"/>
  <c r="F42" i="1"/>
  <c r="F41" i="1"/>
  <c r="F40" i="1"/>
  <c r="F38" i="1"/>
  <c r="F37" i="1"/>
  <c r="C21" i="2" l="1"/>
  <c r="J37" i="1"/>
  <c r="J43" i="1"/>
  <c r="J47" i="1"/>
  <c r="C22" i="2"/>
  <c r="J38" i="1"/>
  <c r="D90" i="2" s="1"/>
  <c r="J40" i="1"/>
  <c r="J44" i="1"/>
  <c r="J48" i="1"/>
  <c r="J41" i="1"/>
  <c r="J45" i="1"/>
  <c r="J42" i="1"/>
  <c r="J46" i="1"/>
  <c r="H53" i="1"/>
  <c r="D14" i="3"/>
  <c r="D32" i="3" s="1"/>
  <c r="F53" i="1"/>
  <c r="D89" i="2" l="1"/>
  <c r="J53" i="1"/>
  <c r="F24" i="3"/>
  <c r="M46" i="3" l="1"/>
  <c r="K13" i="3"/>
  <c r="D33" i="3" s="1"/>
  <c r="M47" i="3" l="1"/>
  <c r="K48" i="3" s="1"/>
  <c r="D36" i="3" s="1"/>
  <c r="D38" i="3" s="1"/>
</calcChain>
</file>

<file path=xl/sharedStrings.xml><?xml version="1.0" encoding="utf-8"?>
<sst xmlns="http://schemas.openxmlformats.org/spreadsheetml/2006/main" count="253" uniqueCount="156">
  <si>
    <t>Allocation %age</t>
  </si>
  <si>
    <t>Function</t>
  </si>
  <si>
    <t>Entry #4</t>
  </si>
  <si>
    <t>Entry #3</t>
  </si>
  <si>
    <t>To record current year activity</t>
  </si>
  <si>
    <t>Yellow highlighted cells require data entry.  Remaining cells based on formula.</t>
  </si>
  <si>
    <t>Separate worksheet (to be completed by school district) available to assist in the calculation/allocation of pension expense by function.</t>
  </si>
  <si>
    <t>See Allocation Worksheet</t>
  </si>
  <si>
    <t>Debit - Deferred Outflow of Resources - District Contributions 0315</t>
  </si>
  <si>
    <t>3.</t>
  </si>
  <si>
    <t>2.</t>
  </si>
  <si>
    <t>1.</t>
  </si>
  <si>
    <t>Credit - Deferred Outflow of Resources - District Contributions 0315</t>
  </si>
  <si>
    <t>Journal Entries</t>
  </si>
  <si>
    <t>*Equation should Zero*</t>
  </si>
  <si>
    <t>Deferred Outflows - District Contributions 0315</t>
  </si>
  <si>
    <t>Reference Check:</t>
  </si>
  <si>
    <t>Current Year Activity (Revenue &amp; Expense Close-out)</t>
  </si>
  <si>
    <t>2</t>
  </si>
  <si>
    <t>1</t>
  </si>
  <si>
    <t>Credit</t>
  </si>
  <si>
    <t>Debit</t>
  </si>
  <si>
    <t>Account 0717</t>
  </si>
  <si>
    <t>3</t>
  </si>
  <si>
    <t>Balance - Pension Expense Function XXXX Object 279</t>
  </si>
  <si>
    <t xml:space="preserve">Proportionate Share of Net </t>
  </si>
  <si>
    <t>Account 0592</t>
  </si>
  <si>
    <t>Function XXXX, Account 279</t>
  </si>
  <si>
    <t>Deferred Inflow of Resources - Pension Plan</t>
  </si>
  <si>
    <t>Account 0517</t>
  </si>
  <si>
    <t>Balance - Deferred Outflows - District Contributions 0315</t>
  </si>
  <si>
    <t>District Contributions</t>
  </si>
  <si>
    <t xml:space="preserve">Deferred Outflow of Resources - </t>
  </si>
  <si>
    <t>Deferred Outflow of Resources -</t>
  </si>
  <si>
    <t>Account 0317</t>
  </si>
  <si>
    <t>Account 0315</t>
  </si>
  <si>
    <t>Allocation Formulas for OPEB related Journal Entries</t>
  </si>
  <si>
    <t>Purpose of worksheet is to provide a mechanism for allocating the OPEB expense to the functional categories when preparing the financial statements.  This is necessary because the entries provided by the SHBP only allocate to the OPEB expense category.  The LEA must determine the allocation for the financial statement reporting.</t>
  </si>
  <si>
    <t>School OPEB Fund Allocations</t>
  </si>
  <si>
    <t>DCH 1</t>
  </si>
  <si>
    <t>DCH 2</t>
  </si>
  <si>
    <t>DCH 3</t>
  </si>
  <si>
    <t>DCH 4</t>
  </si>
  <si>
    <t>To record deferred outflows of resources for contributions subsequent to measurement date*  *Must be provided by DCH, as the amount deferred is the amount contributed to the School OPEB fund, not the amount paid by the LEA to SHBP.</t>
  </si>
  <si>
    <t>DCH Packet - Entry #4</t>
  </si>
  <si>
    <t>Amount provided by DCH</t>
  </si>
  <si>
    <t>DCH Packet - Entry #3</t>
  </si>
  <si>
    <t>Fund 904 - OPEB Activity - Government-wide Fund</t>
  </si>
  <si>
    <t>DCH Entries</t>
  </si>
  <si>
    <t>Department of Community Health - State Health Benefit Plan - School OPEB Fund</t>
  </si>
  <si>
    <t>4.</t>
  </si>
  <si>
    <t>Credit Pension/OPEB Expense - Instruction</t>
  </si>
  <si>
    <t>Credit Pension/OPEB Expense - Pupil Services</t>
  </si>
  <si>
    <t>Credit Pension/OPEB Expense - Improvement of Instr Svcs</t>
  </si>
  <si>
    <t>Credit Pension/OPEB Expense - Educational Media Svcs</t>
  </si>
  <si>
    <t>Credit Pension/OPEB Expense - Federal Grant Administration</t>
  </si>
  <si>
    <t>Credit Pension/OPEB Expense - General Administration</t>
  </si>
  <si>
    <t>Credit Pension/OPEB Expense - School Administration</t>
  </si>
  <si>
    <t>Credit Pension/OPEB Expense - Business Administration</t>
  </si>
  <si>
    <t xml:space="preserve">Credit Pension/OPEB Expense - Maintenance and Operation of Plant </t>
  </si>
  <si>
    <t>Credit Pension/OPEB Expense - Student Transportation Svcs</t>
  </si>
  <si>
    <t>Credit Pension/OPEB Expense - Central Support Svcs</t>
  </si>
  <si>
    <t>Credit Pension/OPEB Expense - Other Support Svcs</t>
  </si>
  <si>
    <t>Credit Pension/OPEB Expense - Food Svcs</t>
  </si>
  <si>
    <t>NOTE:  Allocation based on DOE provided worksheet (DCH Allocations for GASB 75 OPEB Liability).</t>
  </si>
  <si>
    <t>Debit Pension/OPEB Expense - Instruction</t>
  </si>
  <si>
    <t>Debit Pension/OPEB Expense - Pupil Services</t>
  </si>
  <si>
    <t>Debit Pension/OPEB Expense - Improvement of Instr Svcs</t>
  </si>
  <si>
    <t>Debit Pension/OPEB Expense - Educational Media Svcs</t>
  </si>
  <si>
    <t>Debit Pension/OPEB Expense - Federal Grant Administration</t>
  </si>
  <si>
    <t>Debit Pension/OPEB Expense - General Administration</t>
  </si>
  <si>
    <t>Debit Pension/OPEB Expense - School Administration</t>
  </si>
  <si>
    <t>Debit Pension/OPEB Expense - Business Svcs</t>
  </si>
  <si>
    <t>Debit Pension/OPEB Expense - Maintenance &amp; Operation of Plant</t>
  </si>
  <si>
    <t>Debit Pension/OPEB Expense - Student Transportation Svcs</t>
  </si>
  <si>
    <t>Debit Pension/OPEB Expense - Central Support Svcs</t>
  </si>
  <si>
    <t>Debit Pension/OPEB Expense - Other Support Svcs</t>
  </si>
  <si>
    <t>Debit Pension/OPEB Expense - Food Svcs</t>
  </si>
  <si>
    <t>Debit - Deferred Outflow of Resources - Pension/OPEB Plan 0317</t>
  </si>
  <si>
    <t>Credit - Deferred Outflow of Resources - Pension/OPEB Plan 0317</t>
  </si>
  <si>
    <t>Debit - Deferred Inflow of Resources - Pension/OPEB Plan 0517</t>
  </si>
  <si>
    <t>Credit - Deferred Inflow of Resources - Pension/OPEB Plan 0517</t>
  </si>
  <si>
    <t>Debit - Proportionate Share of Net Pension/OPEB Liability 0592</t>
  </si>
  <si>
    <t>Credit - Proportionate Share of Net Pension/OPEB Liability 0592</t>
  </si>
  <si>
    <t>Debit - Beginning of the Year Net Position - Net Pension/OPEB 0717</t>
  </si>
  <si>
    <t>Credit - Beginning of the Year Net Position - Net Pension/OPEB 0717</t>
  </si>
  <si>
    <r>
      <t xml:space="preserve">Debit - Deferred Outflow of Resources - District Contributions 0315 - </t>
    </r>
    <r>
      <rPr>
        <sz val="11"/>
        <color rgb="FFFF0000"/>
        <rFont val="Franklin Gothic Book"/>
        <family val="2"/>
      </rPr>
      <t>provided by DCH</t>
    </r>
  </si>
  <si>
    <r>
      <t xml:space="preserve">Credit - Proportionate Share of Net Pension/OPEB Liability 0592 - </t>
    </r>
    <r>
      <rPr>
        <sz val="11"/>
        <color rgb="FFFF0000"/>
        <rFont val="Franklin Gothic Book"/>
        <family val="2"/>
      </rPr>
      <t>provided by DCH</t>
    </r>
  </si>
  <si>
    <t xml:space="preserve">Debit - Deferred Outflow of Resources - Pension/OPEB Plan 0317 </t>
  </si>
  <si>
    <t>NOTE:  Allocation based on DOE provided worksheet (DCH SHBP Allocations for GASB 75 OPEB Liability).</t>
  </si>
  <si>
    <t>1DCH</t>
  </si>
  <si>
    <t>3DCH</t>
  </si>
  <si>
    <t>4DCH</t>
  </si>
  <si>
    <t>2DCH</t>
  </si>
  <si>
    <t>Record Beg. Proportionate Share of Net OPEB Liability and Deferred Balances - (DCH)</t>
  </si>
  <si>
    <t>Pension/OPEB Plan</t>
  </si>
  <si>
    <t>Balance - Deferred Outflows - Pension/OPEB Plan 0317</t>
  </si>
  <si>
    <t>Pension/OPEB Expense</t>
  </si>
  <si>
    <t>Pension/OPEB Liability</t>
  </si>
  <si>
    <t>Deferred Outflows - Pension/OPEB Plan 0317</t>
  </si>
  <si>
    <t>Deferred Inflows - Pension/OPEB Plan -517</t>
  </si>
  <si>
    <t>Net Pension/OPEB Liability - 0592</t>
  </si>
  <si>
    <t>Net Pension/OPEB Obligation (Deficit) - 0717</t>
  </si>
  <si>
    <t>Balance - Net Pension/OPEB Liability - 0592</t>
  </si>
  <si>
    <t>Net Position - Net Pension/OPEB Obligation</t>
  </si>
  <si>
    <t>Balance - Net Pension/OPEB Obligation (Deficit) - 0717</t>
  </si>
  <si>
    <t>Balance - Deferred Inflows - Pension/OPEB Plan 0517</t>
  </si>
  <si>
    <t>Record Beg. Proportionate Share of Net Pension/OPEB Liability and Deferred Balances (DCH)</t>
  </si>
  <si>
    <t>DCH 5</t>
  </si>
  <si>
    <t>DCH 3, 4, 5</t>
  </si>
  <si>
    <t>DCH Packet - Entry #5</t>
  </si>
  <si>
    <t>Entry #5</t>
  </si>
  <si>
    <t>Adjustments Arising in Prior Measurement Periods</t>
  </si>
  <si>
    <t>Deferred Balances Arising in Prior Measurement Periods</t>
  </si>
  <si>
    <t>5.</t>
  </si>
  <si>
    <t>Separate worksheet (to be completed by school district) available to assist in the calculation/allocation of OPEB expense by function.</t>
  </si>
  <si>
    <t>5DCH</t>
  </si>
  <si>
    <t>5</t>
  </si>
  <si>
    <t>4</t>
  </si>
  <si>
    <t xml:space="preserve">To record beginning proportionate share of net OPEB liability. </t>
  </si>
  <si>
    <t>To record OPEB expense for paragraphs 64 and 65 deferred balances arising in prior measurement periods</t>
  </si>
  <si>
    <t>To record OPEB expense for paragraphs 64 and 65 deferred balances arising in prior measurement periods.</t>
  </si>
  <si>
    <t>Record pension expense for paragraphs 64 and 65 deferred balances arising in prior measurement periods (DCH)</t>
  </si>
  <si>
    <t>Debit Pension Expense - Instructional Staff Training</t>
  </si>
  <si>
    <t>Debit Pension Expense - Enterprise Operations</t>
  </si>
  <si>
    <t>Debit Pension Expense - Community Services Operations</t>
  </si>
  <si>
    <t>Total amt to be posted to 2210</t>
  </si>
  <si>
    <t>(Impr to Instructional Svcs) on the</t>
  </si>
  <si>
    <t>Financial Statements or FS template</t>
  </si>
  <si>
    <t>Credit Pension Expense - Instructional Staff Training</t>
  </si>
  <si>
    <t>Credit Pension Expense - Enterprise Operations</t>
  </si>
  <si>
    <t>Credit Pension Expense - Community Services Operations</t>
  </si>
  <si>
    <t>1st page of OPEB packet</t>
  </si>
  <si>
    <t>Exh A &amp; D</t>
  </si>
  <si>
    <t>Exhibit F</t>
  </si>
  <si>
    <t xml:space="preserve">OPEB </t>
  </si>
  <si>
    <t>pg 5 of OPEB packet</t>
  </si>
  <si>
    <t>FY 2023 SCHOOL DISTRICT/STATE CHARTER SCHOOL</t>
  </si>
  <si>
    <r>
      <t>The following entries are provided by the Department of Community Health (DCH) based on the measurement period July 1, 2021 through June 30, 2022.  Beginning in FY 2019, DCH is providing 3 entries.  The district will have to tie in Beginning Net Position (DCH 1 and DCH 2 entries) based on the information obtained in the prior year from DCH (</t>
    </r>
    <r>
      <rPr>
        <b/>
        <sz val="11"/>
        <color theme="1"/>
        <rFont val="Franklin Gothic Book"/>
        <family val="2"/>
      </rPr>
      <t>prior year ending liability</t>
    </r>
    <r>
      <rPr>
        <sz val="11"/>
        <color theme="1"/>
        <rFont val="Franklin Gothic Book"/>
        <family val="2"/>
      </rPr>
      <t>).  Additionally, each year, DCH will provide the District Contributions in the subsequent period to post to the Financial Statements.  The amount cannot be determined by the LEAs.</t>
    </r>
  </si>
  <si>
    <t>To record beginning deferred outflow of resources for FY 2022 (measurement period) contributions based on GASB 75.</t>
  </si>
  <si>
    <t>To record beginning proportionate share of net OPEB liability.  This is the Net OPEB Liability recorded at June 30, 2022 (beginning of measurement period).</t>
  </si>
  <si>
    <t xml:space="preserve">Allocation based on DOE provided worksheet.  Worksheet calculates percentage of DCH expense charged to each functional category for FY 2022, as reported on the DE 46 for each LEA.  These percentages can be used to allocate the OPEB expense for entries #3 and 4 per the DCH packet.  </t>
  </si>
  <si>
    <t>Current Period OPEB Expense (FY 22 Measurement Period)</t>
  </si>
  <si>
    <t>Actual Contributions After Measurement Period (FY 2023 Reporting Period)</t>
  </si>
  <si>
    <t>FY 22 OPEB Expense</t>
  </si>
  <si>
    <t>FY 23 Actual Contributions</t>
  </si>
  <si>
    <t>LEA - FY 2023</t>
  </si>
  <si>
    <t>To record beginning deferred outflow of resources for FY 2022 (measurement period) contributions to the School OPEB Fund based on GASB 75</t>
  </si>
  <si>
    <t>To record deferred outflows of resources for contributions subsequent to measurement date (FY 2023)</t>
  </si>
  <si>
    <t>Record Beg Deferred Outflows for FY 2022 contributions based on GASB 75 (DCH)</t>
  </si>
  <si>
    <t>Record current year  activity - FY 2022 (measurement period) (DCH)</t>
  </si>
  <si>
    <t>Record Deferred Outflows for contributions subsequent to measurement date - FY 2023 (DCH)</t>
  </si>
  <si>
    <t>Record current year  activity - FY 2022 (DCH)</t>
  </si>
  <si>
    <t>Record Deferred Outflows for contributions subsequent to measurement date - FY 2023</t>
  </si>
  <si>
    <t>Record Beg. Proportionate Share of Net Pension/OPEB Liability and Deferred Balances - FY 2022 (DCH)</t>
  </si>
  <si>
    <t>Record Beg Proportionate Share of Net Pension/OPEB Liability - FY 2022 (DCH)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</si>
</sst>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
    <numFmt numFmtId="165" formatCode="0.0000%"/>
    <numFmt numFmtId="166" formatCode="#,##0.0000"/>
    <numFmt numFmtId="167" formatCode="_(* #,##0.000_);_(* \(#,##0.000\);_(* &quot;-&quot;??_);_(@_)"/>
  </numFmts>
  <fonts count="24" x14ac:knownFonts="1">
    <font>
      <sz val="11"/>
      <color theme="1"/>
      <name val="Calibri"/>
      <family val="2"/>
      <scheme val="minor"/>
    </font>
    <font>
      <sz val="11"/>
      <color theme="1"/>
      <name val="Calibri"/>
      <family val="2"/>
      <scheme val="minor"/>
    </font>
    <font>
      <sz val="11"/>
      <color rgb="FFFF0000"/>
      <name val="Calibri"/>
      <family val="2"/>
      <scheme val="minor"/>
    </font>
    <font>
      <sz val="11"/>
      <color theme="1"/>
      <name val="Franklin Gothic Book"/>
      <family val="2"/>
    </font>
    <font>
      <b/>
      <sz val="11"/>
      <color rgb="FFFF0000"/>
      <name val="Franklin Gothic Book"/>
      <family val="2"/>
    </font>
    <font>
      <b/>
      <sz val="11"/>
      <color theme="1"/>
      <name val="Franklin Gothic Book"/>
      <family val="2"/>
    </font>
    <font>
      <b/>
      <i/>
      <sz val="11"/>
      <color theme="1"/>
      <name val="Franklin Gothic Book"/>
      <family val="2"/>
    </font>
    <font>
      <b/>
      <i/>
      <u/>
      <sz val="16"/>
      <color theme="1"/>
      <name val="Franklin Gothic Book"/>
      <family val="2"/>
    </font>
    <font>
      <sz val="11"/>
      <color rgb="FFFF0000"/>
      <name val="Franklin Gothic Book"/>
      <family val="2"/>
    </font>
    <font>
      <i/>
      <sz val="11"/>
      <color theme="1"/>
      <name val="Franklin Gothic Book"/>
      <family val="2"/>
    </font>
    <font>
      <b/>
      <u/>
      <sz val="11"/>
      <color theme="1"/>
      <name val="Franklin Gothic Book"/>
      <family val="2"/>
    </font>
    <font>
      <b/>
      <u/>
      <sz val="16"/>
      <color theme="1"/>
      <name val="Franklin Gothic Book"/>
      <family val="2"/>
    </font>
    <font>
      <sz val="10"/>
      <name val="Arial"/>
      <family val="2"/>
    </font>
    <font>
      <i/>
      <sz val="10"/>
      <name val="Franklin Gothic Book"/>
      <family val="2"/>
    </font>
    <font>
      <sz val="10"/>
      <name val="Franklin Gothic Book"/>
      <family val="2"/>
    </font>
    <font>
      <b/>
      <sz val="14"/>
      <color theme="1"/>
      <name val="Franklin Gothic Book"/>
      <family val="2"/>
    </font>
    <font>
      <b/>
      <sz val="14"/>
      <name val="Franklin Gothic Book"/>
      <family val="2"/>
    </font>
    <font>
      <sz val="11"/>
      <name val="Franklin Gothic Book"/>
      <family val="2"/>
    </font>
    <font>
      <b/>
      <sz val="11"/>
      <name val="Franklin Gothic Book"/>
      <family val="2"/>
    </font>
    <font>
      <b/>
      <sz val="10"/>
      <color rgb="FFFF0000"/>
      <name val="Franklin Gothic Book"/>
      <family val="2"/>
    </font>
    <font>
      <sz val="10"/>
      <color rgb="FF660066"/>
      <name val="Franklin Gothic Book"/>
      <family val="2"/>
    </font>
    <font>
      <sz val="11"/>
      <color rgb="FF0000CC"/>
      <name val="Franklin Gothic Book"/>
      <family val="2"/>
    </font>
    <font>
      <b/>
      <sz val="11"/>
      <color rgb="FF0000CC"/>
      <name val="Franklin Gothic Book"/>
      <family val="2"/>
    </font>
    <font>
      <sz val="10"/>
      <color rgb="FF0000CC"/>
      <name val="Franklin Gothic Book"/>
      <family val="2"/>
    </font>
  </fonts>
  <fills count="7">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rgb="FFCCECFF"/>
        <bgColor indexed="64"/>
      </patternFill>
    </fill>
    <fill>
      <patternFill patternType="solid">
        <fgColor theme="0" tint="-0.14999847407452621"/>
        <bgColor indexed="64"/>
      </patternFill>
    </fill>
    <fill>
      <patternFill patternType="solid">
        <fgColor rgb="FF88CFE0"/>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top style="thin">
        <color indexed="64"/>
      </top>
      <bottom style="double">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cellStyleXfs>
  <cellXfs count="110">
    <xf numFmtId="0" fontId="0" fillId="0" borderId="0" xfId="0"/>
    <xf numFmtId="0" fontId="3" fillId="0" borderId="0" xfId="0" applyFont="1"/>
    <xf numFmtId="0" fontId="4" fillId="0" borderId="0" xfId="0" applyFont="1" applyAlignment="1">
      <alignment horizontal="center" wrapText="1"/>
    </xf>
    <xf numFmtId="43" fontId="3" fillId="0" borderId="0" xfId="0" applyNumberFormat="1" applyFont="1"/>
    <xf numFmtId="43" fontId="3" fillId="0" borderId="1" xfId="0" applyNumberFormat="1" applyFont="1" applyBorder="1"/>
    <xf numFmtId="0" fontId="3" fillId="0" borderId="1" xfId="0" applyFont="1" applyBorder="1" applyAlignment="1">
      <alignment horizontal="center"/>
    </xf>
    <xf numFmtId="0" fontId="5" fillId="0" borderId="0" xfId="0" applyFont="1"/>
    <xf numFmtId="0" fontId="4" fillId="0" borderId="0" xfId="0" applyFont="1" applyAlignment="1">
      <alignment horizontal="center"/>
    </xf>
    <xf numFmtId="0" fontId="7" fillId="0" borderId="0" xfId="0" applyFont="1"/>
    <xf numFmtId="0" fontId="3" fillId="3" borderId="0" xfId="0" applyFont="1" applyFill="1" applyAlignment="1">
      <alignment wrapText="1"/>
    </xf>
    <xf numFmtId="39" fontId="3" fillId="0" borderId="0" xfId="0" applyNumberFormat="1" applyFont="1"/>
    <xf numFmtId="0" fontId="3" fillId="0" borderId="1" xfId="0" applyFont="1" applyBorder="1" applyAlignment="1">
      <alignment horizontal="center" wrapText="1"/>
    </xf>
    <xf numFmtId="0" fontId="3" fillId="0" borderId="0" xfId="0" applyFont="1" applyAlignment="1">
      <alignment horizontal="center"/>
    </xf>
    <xf numFmtId="0" fontId="3" fillId="0" borderId="0" xfId="0" applyFont="1" applyAlignment="1">
      <alignment wrapText="1"/>
    </xf>
    <xf numFmtId="0" fontId="0" fillId="0" borderId="0" xfId="0" applyAlignment="1">
      <alignment wrapText="1"/>
    </xf>
    <xf numFmtId="0" fontId="5" fillId="0" borderId="0" xfId="0" applyFont="1" applyAlignment="1">
      <alignment wrapText="1"/>
    </xf>
    <xf numFmtId="0" fontId="10" fillId="0" borderId="0" xfId="0" applyFont="1"/>
    <xf numFmtId="0" fontId="9" fillId="0" borderId="0" xfId="0" applyFont="1"/>
    <xf numFmtId="164" fontId="3" fillId="0" borderId="1" xfId="2" applyNumberFormat="1" applyFont="1" applyBorder="1"/>
    <xf numFmtId="165" fontId="3" fillId="2" borderId="0" xfId="2" applyNumberFormat="1" applyFont="1" applyFill="1" applyBorder="1"/>
    <xf numFmtId="165" fontId="3" fillId="2" borderId="0" xfId="2" applyNumberFormat="1" applyFont="1" applyFill="1"/>
    <xf numFmtId="10" fontId="3" fillId="0" borderId="0" xfId="0" applyNumberFormat="1" applyFont="1"/>
    <xf numFmtId="0" fontId="11" fillId="0" borderId="0" xfId="0" applyFont="1"/>
    <xf numFmtId="0" fontId="13" fillId="0" borderId="0" xfId="3" applyFont="1"/>
    <xf numFmtId="0" fontId="14" fillId="0" borderId="0" xfId="3" quotePrefix="1" applyFont="1"/>
    <xf numFmtId="0" fontId="3" fillId="3" borderId="0" xfId="0" applyFont="1" applyFill="1"/>
    <xf numFmtId="0" fontId="13" fillId="0" borderId="0" xfId="3" applyFont="1" applyAlignment="1">
      <alignment wrapText="1"/>
    </xf>
    <xf numFmtId="0" fontId="5" fillId="0" borderId="0" xfId="0" applyFont="1" applyAlignment="1">
      <alignment horizontal="center"/>
    </xf>
    <xf numFmtId="39" fontId="14" fillId="4" borderId="0" xfId="3" applyNumberFormat="1" applyFont="1" applyFill="1"/>
    <xf numFmtId="39" fontId="14" fillId="0" borderId="0" xfId="3" applyNumberFormat="1" applyFont="1"/>
    <xf numFmtId="166" fontId="3" fillId="0" borderId="0" xfId="0" applyNumberFormat="1" applyFont="1"/>
    <xf numFmtId="0" fontId="15" fillId="0" borderId="0" xfId="0" applyFont="1" applyAlignment="1">
      <alignment horizontal="center"/>
    </xf>
    <xf numFmtId="0" fontId="16" fillId="0" borderId="0" xfId="3" applyFont="1" applyAlignment="1">
      <alignment horizontal="center"/>
    </xf>
    <xf numFmtId="0" fontId="17" fillId="0" borderId="0" xfId="3" quotePrefix="1" applyFont="1"/>
    <xf numFmtId="0" fontId="17" fillId="0" borderId="0" xfId="3" quotePrefix="1" applyFont="1" applyAlignment="1">
      <alignment horizontal="center"/>
    </xf>
    <xf numFmtId="4" fontId="3" fillId="0" borderId="3" xfId="0" applyNumberFormat="1" applyFont="1" applyBorder="1"/>
    <xf numFmtId="4" fontId="3" fillId="0" borderId="1" xfId="0" applyNumberFormat="1" applyFont="1" applyBorder="1"/>
    <xf numFmtId="4" fontId="3" fillId="0" borderId="0" xfId="0" applyNumberFormat="1" applyFont="1"/>
    <xf numFmtId="167" fontId="3" fillId="0" borderId="0" xfId="0" applyNumberFormat="1" applyFont="1"/>
    <xf numFmtId="0" fontId="6" fillId="0" borderId="0" xfId="0" applyFont="1"/>
    <xf numFmtId="40" fontId="3" fillId="0" borderId="0" xfId="0" applyNumberFormat="1" applyFont="1"/>
    <xf numFmtId="39" fontId="5" fillId="0" borderId="4" xfId="0" applyNumberFormat="1" applyFont="1" applyBorder="1"/>
    <xf numFmtId="39" fontId="5" fillId="0" borderId="3" xfId="0" applyNumberFormat="1" applyFont="1" applyBorder="1"/>
    <xf numFmtId="39" fontId="3" fillId="0" borderId="5" xfId="0" applyNumberFormat="1" applyFont="1" applyBorder="1"/>
    <xf numFmtId="39" fontId="3" fillId="0" borderId="1" xfId="0" applyNumberFormat="1" applyFont="1" applyBorder="1"/>
    <xf numFmtId="0" fontId="3" fillId="0" borderId="1" xfId="0" applyFont="1" applyBorder="1"/>
    <xf numFmtId="0" fontId="3" fillId="0" borderId="0" xfId="0" applyFont="1" applyAlignment="1">
      <alignment vertical="top" wrapText="1"/>
    </xf>
    <xf numFmtId="39" fontId="17" fillId="0" borderId="0" xfId="0" applyNumberFormat="1" applyFont="1"/>
    <xf numFmtId="0" fontId="17" fillId="0" borderId="0" xfId="3" quotePrefix="1" applyFont="1" applyAlignment="1">
      <alignment horizontal="center" vertical="top"/>
    </xf>
    <xf numFmtId="0" fontId="3" fillId="0" borderId="0" xfId="0" applyFont="1" applyAlignment="1">
      <alignment horizontal="center" wrapText="1"/>
    </xf>
    <xf numFmtId="39" fontId="17" fillId="0" borderId="0" xfId="3" applyNumberFormat="1" applyFont="1"/>
    <xf numFmtId="0" fontId="3" fillId="5" borderId="0" xfId="0" applyFont="1" applyFill="1"/>
    <xf numFmtId="40" fontId="17" fillId="0" borderId="0" xfId="3" applyNumberFormat="1" applyFont="1" applyAlignment="1">
      <alignment horizontal="center"/>
    </xf>
    <xf numFmtId="40" fontId="17" fillId="0" borderId="0" xfId="3" applyNumberFormat="1" applyFont="1"/>
    <xf numFmtId="0" fontId="17" fillId="0" borderId="1" xfId="0" applyFont="1" applyBorder="1" applyAlignment="1">
      <alignment horizontal="center"/>
    </xf>
    <xf numFmtId="0" fontId="17" fillId="0" borderId="6" xfId="0" applyFont="1" applyBorder="1" applyAlignment="1">
      <alignment horizontal="center"/>
    </xf>
    <xf numFmtId="39" fontId="3" fillId="0" borderId="0" xfId="0" applyNumberFormat="1" applyFont="1" applyAlignment="1">
      <alignment horizontal="center"/>
    </xf>
    <xf numFmtId="43" fontId="3" fillId="0" borderId="3" xfId="1" applyFont="1" applyFill="1" applyBorder="1"/>
    <xf numFmtId="43" fontId="3" fillId="0" borderId="0" xfId="1" applyFont="1" applyFill="1" applyBorder="1" applyAlignment="1">
      <alignment horizontal="center"/>
    </xf>
    <xf numFmtId="39" fontId="17" fillId="0" borderId="0" xfId="0" quotePrefix="1" applyNumberFormat="1" applyFont="1" applyAlignment="1">
      <alignment horizontal="center"/>
    </xf>
    <xf numFmtId="0" fontId="17" fillId="0" borderId="0" xfId="0" applyFont="1" applyAlignment="1">
      <alignment horizontal="center"/>
    </xf>
    <xf numFmtId="40" fontId="3" fillId="0" borderId="5" xfId="0" applyNumberFormat="1" applyFont="1" applyBorder="1"/>
    <xf numFmtId="0" fontId="17" fillId="0" borderId="8" xfId="0" applyFont="1" applyBorder="1" applyAlignment="1">
      <alignment horizontal="center"/>
    </xf>
    <xf numFmtId="39" fontId="17" fillId="0" borderId="0" xfId="0" applyNumberFormat="1" applyFont="1" applyAlignment="1">
      <alignment horizontal="center"/>
    </xf>
    <xf numFmtId="167" fontId="5" fillId="0" borderId="4" xfId="1" applyNumberFormat="1" applyFont="1" applyFill="1" applyBorder="1"/>
    <xf numFmtId="167" fontId="3" fillId="0" borderId="0" xfId="1" applyNumberFormat="1" applyFont="1" applyFill="1"/>
    <xf numFmtId="43" fontId="3" fillId="0" borderId="0" xfId="1" applyFont="1" applyFill="1" applyBorder="1"/>
    <xf numFmtId="0" fontId="17" fillId="0" borderId="9" xfId="0" applyFont="1" applyBorder="1" applyAlignment="1">
      <alignment horizontal="center"/>
    </xf>
    <xf numFmtId="39" fontId="3" fillId="0" borderId="3" xfId="0" applyNumberFormat="1" applyFont="1" applyBorder="1"/>
    <xf numFmtId="39" fontId="17" fillId="0" borderId="0" xfId="3" applyNumberFormat="1" applyFont="1" applyAlignment="1">
      <alignment horizontal="right"/>
    </xf>
    <xf numFmtId="0" fontId="4" fillId="0" borderId="0" xfId="0" applyFont="1"/>
    <xf numFmtId="0" fontId="17" fillId="0" borderId="0" xfId="3" applyFont="1" applyAlignment="1">
      <alignment wrapText="1"/>
    </xf>
    <xf numFmtId="0" fontId="17" fillId="0" borderId="0" xfId="3" applyFont="1"/>
    <xf numFmtId="39" fontId="19" fillId="0" borderId="0" xfId="3" applyNumberFormat="1" applyFont="1"/>
    <xf numFmtId="43" fontId="5" fillId="0" borderId="0" xfId="0" applyNumberFormat="1" applyFont="1"/>
    <xf numFmtId="39" fontId="5" fillId="0" borderId="0" xfId="0" applyNumberFormat="1" applyFont="1"/>
    <xf numFmtId="39" fontId="17" fillId="0" borderId="1" xfId="0" applyNumberFormat="1" applyFont="1" applyBorder="1"/>
    <xf numFmtId="43" fontId="3" fillId="0" borderId="1" xfId="1" applyFont="1" applyFill="1" applyBorder="1"/>
    <xf numFmtId="0" fontId="2" fillId="0" borderId="0" xfId="0" applyFont="1" applyAlignment="1">
      <alignment horizontal="right" wrapText="1"/>
    </xf>
    <xf numFmtId="0" fontId="20" fillId="0" borderId="0" xfId="0" applyFont="1"/>
    <xf numFmtId="39" fontId="20" fillId="0" borderId="0" xfId="3" applyNumberFormat="1" applyFont="1"/>
    <xf numFmtId="39" fontId="20" fillId="0" borderId="2" xfId="3" applyNumberFormat="1" applyFont="1" applyBorder="1"/>
    <xf numFmtId="0" fontId="21" fillId="0" borderId="0" xfId="0" applyFont="1"/>
    <xf numFmtId="0" fontId="22" fillId="0" borderId="0" xfId="0" applyFont="1"/>
    <xf numFmtId="40" fontId="5" fillId="6" borderId="3" xfId="0" applyNumberFormat="1" applyFont="1" applyFill="1" applyBorder="1"/>
    <xf numFmtId="39" fontId="3" fillId="6" borderId="1" xfId="0" applyNumberFormat="1" applyFont="1" applyFill="1" applyBorder="1"/>
    <xf numFmtId="165" fontId="3" fillId="0" borderId="0" xfId="2" applyNumberFormat="1" applyFont="1"/>
    <xf numFmtId="43" fontId="3" fillId="2" borderId="0" xfId="1" applyFont="1" applyFill="1"/>
    <xf numFmtId="0" fontId="3" fillId="0" borderId="0" xfId="0" applyFont="1" applyAlignment="1">
      <alignment wrapText="1"/>
    </xf>
    <xf numFmtId="0" fontId="0" fillId="0" borderId="0" xfId="0" applyAlignment="1">
      <alignment wrapText="1"/>
    </xf>
    <xf numFmtId="0" fontId="6" fillId="0" borderId="0" xfId="0" applyFont="1" applyAlignment="1">
      <alignment wrapText="1"/>
    </xf>
    <xf numFmtId="0" fontId="8" fillId="0" borderId="0" xfId="0" applyFont="1" applyAlignment="1">
      <alignment horizontal="right" vertical="center" wrapText="1"/>
    </xf>
    <xf numFmtId="0" fontId="2" fillId="0" borderId="0" xfId="0" applyFont="1" applyAlignment="1">
      <alignment horizontal="right" vertical="center" wrapText="1"/>
    </xf>
    <xf numFmtId="0" fontId="8" fillId="0" borderId="0" xfId="0" applyFont="1" applyAlignment="1">
      <alignment horizontal="right" wrapText="1"/>
    </xf>
    <xf numFmtId="0" fontId="20" fillId="0" borderId="0" xfId="0" applyFont="1" applyAlignment="1">
      <alignment horizontal="left"/>
    </xf>
    <xf numFmtId="0" fontId="20" fillId="0" borderId="0" xfId="0" applyFont="1" applyAlignment="1">
      <alignment horizontal="center"/>
    </xf>
    <xf numFmtId="39" fontId="23" fillId="0" borderId="0" xfId="3" applyNumberFormat="1" applyFont="1" applyAlignment="1">
      <alignment horizontal="left"/>
    </xf>
    <xf numFmtId="0" fontId="21" fillId="0" borderId="0" xfId="0" applyFont="1" applyAlignment="1">
      <alignment horizontal="left"/>
    </xf>
    <xf numFmtId="0" fontId="3" fillId="0" borderId="1" xfId="0" applyFont="1" applyBorder="1" applyAlignment="1">
      <alignment horizontal="center"/>
    </xf>
    <xf numFmtId="0" fontId="17" fillId="0" borderId="2" xfId="0" applyFont="1" applyBorder="1" applyAlignment="1">
      <alignment horizontal="center"/>
    </xf>
    <xf numFmtId="0" fontId="17" fillId="0" borderId="7" xfId="0" applyFont="1" applyBorder="1" applyAlignment="1">
      <alignment horizontal="center"/>
    </xf>
    <xf numFmtId="0" fontId="17" fillId="0" borderId="1" xfId="0" applyFont="1" applyBorder="1" applyAlignment="1">
      <alignment horizontal="center"/>
    </xf>
    <xf numFmtId="0" fontId="3" fillId="0" borderId="0" xfId="0" applyFont="1" applyAlignment="1">
      <alignment horizontal="center"/>
    </xf>
    <xf numFmtId="0" fontId="3" fillId="0" borderId="0" xfId="0" applyFont="1" applyAlignment="1">
      <alignment horizontal="center" wrapText="1"/>
    </xf>
    <xf numFmtId="0" fontId="5" fillId="5" borderId="0" xfId="0" applyFont="1" applyFill="1" applyAlignment="1">
      <alignment horizontal="center"/>
    </xf>
    <xf numFmtId="0" fontId="18" fillId="5" borderId="0" xfId="3" applyFont="1" applyFill="1" applyAlignment="1">
      <alignment horizontal="center"/>
    </xf>
    <xf numFmtId="0" fontId="5" fillId="0" borderId="1" xfId="0" applyFont="1" applyBorder="1" applyAlignment="1">
      <alignment horizontal="center"/>
    </xf>
    <xf numFmtId="0" fontId="3" fillId="0" borderId="1" xfId="0" applyFont="1" applyBorder="1" applyAlignment="1">
      <alignment horizontal="center" wrapText="1"/>
    </xf>
    <xf numFmtId="0" fontId="3" fillId="0" borderId="7" xfId="0" applyFont="1" applyBorder="1" applyAlignment="1">
      <alignment horizontal="center" wrapText="1"/>
    </xf>
    <xf numFmtId="0" fontId="17" fillId="0" borderId="7" xfId="0" applyFont="1" applyBorder="1" applyAlignment="1">
      <alignment horizontal="center" wrapText="1"/>
    </xf>
  </cellXfs>
  <cellStyles count="4">
    <cellStyle name="Comma" xfId="1" builtinId="3"/>
    <cellStyle name="Normal" xfId="0" builtinId="0"/>
    <cellStyle name="Normal 2 2 2" xfId="3" xr:uid="{00000000-0005-0000-0000-000002000000}"/>
    <cellStyle name="Percent" xfId="2" builtinId="5"/>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190500</xdr:colOff>
      <xdr:row>55</xdr:row>
      <xdr:rowOff>148167</xdr:rowOff>
    </xdr:from>
    <xdr:to>
      <xdr:col>9</xdr:col>
      <xdr:colOff>1936750</xdr:colOff>
      <xdr:row>60</xdr:row>
      <xdr:rowOff>63497</xdr:rowOff>
    </xdr:to>
    <xdr:sp macro="" textlink="">
      <xdr:nvSpPr>
        <xdr:cNvPr id="2" name="TextBox 1">
          <a:extLst>
            <a:ext uri="{FF2B5EF4-FFF2-40B4-BE49-F238E27FC236}">
              <a16:creationId xmlns:a16="http://schemas.microsoft.com/office/drawing/2014/main" id="{9503A807-8EE3-4772-AD18-AC3A7AACBDC5}"/>
            </a:ext>
          </a:extLst>
        </xdr:cNvPr>
        <xdr:cNvSpPr txBox="1"/>
      </xdr:nvSpPr>
      <xdr:spPr>
        <a:xfrm>
          <a:off x="190500" y="12668250"/>
          <a:ext cx="9630833" cy="920747"/>
        </a:xfrm>
        <a:prstGeom prst="rect">
          <a:avLst/>
        </a:prstGeom>
        <a:solidFill>
          <a:schemeClr val="lt1"/>
        </a:solidFill>
        <a:ln w="15875"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solidFill>
                <a:srgbClr val="660066"/>
              </a:solidFill>
            </a:rPr>
            <a:t>NOTE</a:t>
          </a:r>
          <a:r>
            <a:rPr lang="en-US" sz="1200" b="1" u="sng" baseline="0">
              <a:solidFill>
                <a:srgbClr val="660066"/>
              </a:solidFill>
            </a:rPr>
            <a:t>:</a:t>
          </a:r>
        </a:p>
        <a:p>
          <a:r>
            <a:rPr lang="en-US" sz="1200" b="1" u="none" baseline="0">
              <a:solidFill>
                <a:srgbClr val="660066"/>
              </a:solidFill>
            </a:rPr>
            <a:t>Functions 2213 (Instructional Staff Training) and 2230 (Federal Grant Adminstration) are actually subfunctions of 2210, Improvement of Instructional Services, and for purposes of financial reporting (financial statements for Audit reports, etc.), the two functions will be combined with 2210 and shown as one amount on the "Improvement of Instructional Services" expense line on Exhibit B.</a:t>
          </a:r>
          <a:endParaRPr lang="en-US" sz="1200" b="1" u="none">
            <a:solidFill>
              <a:srgbClr val="660066"/>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19</xdr:row>
      <xdr:rowOff>60960</xdr:rowOff>
    </xdr:from>
    <xdr:to>
      <xdr:col>3</xdr:col>
      <xdr:colOff>338328</xdr:colOff>
      <xdr:row>34</xdr:row>
      <xdr:rowOff>160020</xdr:rowOff>
    </xdr:to>
    <xdr:sp macro="" textlink="">
      <xdr:nvSpPr>
        <xdr:cNvPr id="2" name="Right Brace 1">
          <a:extLst>
            <a:ext uri="{FF2B5EF4-FFF2-40B4-BE49-F238E27FC236}">
              <a16:creationId xmlns:a16="http://schemas.microsoft.com/office/drawing/2014/main" id="{00000000-0008-0000-0100-000002000000}"/>
            </a:ext>
          </a:extLst>
        </xdr:cNvPr>
        <xdr:cNvSpPr/>
      </xdr:nvSpPr>
      <xdr:spPr>
        <a:xfrm>
          <a:off x="1771650" y="3680460"/>
          <a:ext cx="338328" cy="238506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0</xdr:colOff>
      <xdr:row>87</xdr:row>
      <xdr:rowOff>0</xdr:rowOff>
    </xdr:from>
    <xdr:to>
      <xdr:col>5</xdr:col>
      <xdr:colOff>140208</xdr:colOff>
      <xdr:row>102</xdr:row>
      <xdr:rowOff>180975</xdr:rowOff>
    </xdr:to>
    <xdr:sp macro="" textlink="">
      <xdr:nvSpPr>
        <xdr:cNvPr id="5" name="Right Brace 4">
          <a:extLst>
            <a:ext uri="{FF2B5EF4-FFF2-40B4-BE49-F238E27FC236}">
              <a16:creationId xmlns:a16="http://schemas.microsoft.com/office/drawing/2014/main" id="{00000000-0008-0000-0100-000005000000}"/>
            </a:ext>
          </a:extLst>
        </xdr:cNvPr>
        <xdr:cNvSpPr/>
      </xdr:nvSpPr>
      <xdr:spPr>
        <a:xfrm>
          <a:off x="2362200" y="22479000"/>
          <a:ext cx="730758" cy="24669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1076325</xdr:colOff>
      <xdr:row>47</xdr:row>
      <xdr:rowOff>28575</xdr:rowOff>
    </xdr:from>
    <xdr:to>
      <xdr:col>5</xdr:col>
      <xdr:colOff>31623</xdr:colOff>
      <xdr:row>79</xdr:row>
      <xdr:rowOff>9525</xdr:rowOff>
    </xdr:to>
    <xdr:sp macro="" textlink="">
      <xdr:nvSpPr>
        <xdr:cNvPr id="4" name="Right Brace 3">
          <a:extLst>
            <a:ext uri="{FF2B5EF4-FFF2-40B4-BE49-F238E27FC236}">
              <a16:creationId xmlns:a16="http://schemas.microsoft.com/office/drawing/2014/main" id="{60E7F76E-A8A8-43F6-8427-81553950FF1A}"/>
            </a:ext>
          </a:extLst>
        </xdr:cNvPr>
        <xdr:cNvSpPr/>
      </xdr:nvSpPr>
      <xdr:spPr>
        <a:xfrm>
          <a:off x="8591550" y="9191625"/>
          <a:ext cx="336423" cy="5181600"/>
        </a:xfrm>
        <a:prstGeom prst="rightBrace">
          <a:avLst>
            <a:gd name="adj1" fmla="val 11164"/>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5"/>
  <sheetViews>
    <sheetView tabSelected="1" zoomScale="90" zoomScaleNormal="90" workbookViewId="0">
      <selection activeCell="A3" sqref="A3:J6"/>
    </sheetView>
  </sheetViews>
  <sheetFormatPr defaultColWidth="8.85546875" defaultRowHeight="15.75" x14ac:dyDescent="0.3"/>
  <cols>
    <col min="1" max="1" width="13.28515625" style="1" customWidth="1"/>
    <col min="2" max="2" width="8.85546875" style="1"/>
    <col min="3" max="3" width="2.7109375" style="1" customWidth="1"/>
    <col min="4" max="4" width="17.85546875" style="1" customWidth="1"/>
    <col min="5" max="5" width="4.28515625" style="1" customWidth="1"/>
    <col min="6" max="6" width="39" style="1" customWidth="1"/>
    <col min="7" max="7" width="2.7109375" style="1" customWidth="1"/>
    <col min="8" max="8" width="26.7109375" style="1" customWidth="1"/>
    <col min="9" max="9" width="2.7109375" style="1" customWidth="1"/>
    <col min="10" max="10" width="30" style="1" bestFit="1" customWidth="1"/>
    <col min="11" max="11" width="2.7109375" style="1" customWidth="1"/>
    <col min="12" max="12" width="26.7109375" style="1" customWidth="1"/>
    <col min="13" max="16384" width="8.85546875" style="1"/>
  </cols>
  <sheetData>
    <row r="1" spans="1:11" ht="21" x14ac:dyDescent="0.35">
      <c r="A1" s="22" t="s">
        <v>137</v>
      </c>
    </row>
    <row r="2" spans="1:11" ht="21" x14ac:dyDescent="0.35">
      <c r="A2" s="22" t="s">
        <v>36</v>
      </c>
    </row>
    <row r="3" spans="1:11" x14ac:dyDescent="0.3">
      <c r="A3" s="88" t="s">
        <v>37</v>
      </c>
      <c r="B3" s="88"/>
      <c r="C3" s="88"/>
      <c r="D3" s="88"/>
      <c r="E3" s="88"/>
      <c r="F3" s="88"/>
      <c r="G3" s="88"/>
      <c r="H3" s="88"/>
      <c r="I3" s="88"/>
      <c r="J3" s="88"/>
    </row>
    <row r="4" spans="1:11" x14ac:dyDescent="0.3">
      <c r="A4" s="88"/>
      <c r="B4" s="88"/>
      <c r="C4" s="88"/>
      <c r="D4" s="88"/>
      <c r="E4" s="88"/>
      <c r="F4" s="88"/>
      <c r="G4" s="88"/>
      <c r="H4" s="88"/>
      <c r="I4" s="88"/>
      <c r="J4" s="88"/>
    </row>
    <row r="5" spans="1:11" x14ac:dyDescent="0.3">
      <c r="A5" s="88"/>
      <c r="B5" s="88"/>
      <c r="C5" s="88"/>
      <c r="D5" s="88"/>
      <c r="E5" s="88"/>
      <c r="F5" s="88"/>
      <c r="G5" s="88"/>
      <c r="H5" s="88"/>
      <c r="I5" s="88"/>
      <c r="J5" s="88"/>
    </row>
    <row r="6" spans="1:11" x14ac:dyDescent="0.3">
      <c r="A6" s="88"/>
      <c r="B6" s="88"/>
      <c r="C6" s="88"/>
      <c r="D6" s="88"/>
      <c r="E6" s="88"/>
      <c r="F6" s="88"/>
      <c r="G6" s="88"/>
      <c r="H6" s="88"/>
      <c r="I6" s="88"/>
      <c r="J6" s="88"/>
    </row>
    <row r="7" spans="1:11" x14ac:dyDescent="0.3">
      <c r="A7" s="13"/>
      <c r="B7" s="13"/>
      <c r="C7" s="13"/>
      <c r="D7" s="13"/>
      <c r="E7" s="13"/>
      <c r="F7" s="13"/>
      <c r="G7" s="13"/>
      <c r="H7" s="13"/>
      <c r="I7" s="13"/>
      <c r="J7" s="13"/>
      <c r="K7" s="13"/>
    </row>
    <row r="8" spans="1:11" x14ac:dyDescent="0.3">
      <c r="A8" s="1" t="s">
        <v>5</v>
      </c>
      <c r="B8" s="13"/>
      <c r="C8" s="13"/>
      <c r="D8" s="13"/>
      <c r="E8" s="13"/>
      <c r="F8" s="13"/>
      <c r="G8" s="13"/>
      <c r="H8" s="13"/>
      <c r="I8" s="13"/>
      <c r="J8" s="13"/>
      <c r="K8" s="13"/>
    </row>
    <row r="9" spans="1:11" x14ac:dyDescent="0.3">
      <c r="A9" s="9"/>
      <c r="B9" s="9"/>
      <c r="C9" s="9"/>
      <c r="D9" s="9"/>
      <c r="E9" s="9"/>
      <c r="F9" s="9"/>
      <c r="G9" s="9"/>
      <c r="H9" s="9"/>
      <c r="I9" s="9"/>
      <c r="J9" s="9"/>
      <c r="K9" s="9"/>
    </row>
    <row r="10" spans="1:11" ht="21" x14ac:dyDescent="0.35">
      <c r="A10" s="8" t="s">
        <v>38</v>
      </c>
    </row>
    <row r="11" spans="1:11" x14ac:dyDescent="0.3">
      <c r="A11" s="88" t="s">
        <v>138</v>
      </c>
      <c r="B11" s="89"/>
      <c r="C11" s="89"/>
      <c r="D11" s="89"/>
      <c r="E11" s="89"/>
      <c r="F11" s="89"/>
      <c r="G11" s="89"/>
      <c r="H11" s="89"/>
      <c r="I11" s="89"/>
      <c r="J11" s="89"/>
    </row>
    <row r="12" spans="1:11" x14ac:dyDescent="0.3">
      <c r="A12" s="88"/>
      <c r="B12" s="89"/>
      <c r="C12" s="89"/>
      <c r="D12" s="89"/>
      <c r="E12" s="89"/>
      <c r="F12" s="89"/>
      <c r="G12" s="89"/>
      <c r="H12" s="89"/>
      <c r="I12" s="89"/>
      <c r="J12" s="89"/>
    </row>
    <row r="13" spans="1:11" x14ac:dyDescent="0.3">
      <c r="A13" s="88"/>
      <c r="B13" s="89"/>
      <c r="C13" s="89"/>
      <c r="D13" s="89"/>
      <c r="E13" s="89"/>
      <c r="F13" s="89"/>
      <c r="G13" s="89"/>
      <c r="H13" s="89"/>
      <c r="I13" s="89"/>
      <c r="J13" s="89"/>
    </row>
    <row r="14" spans="1:11" x14ac:dyDescent="0.3">
      <c r="A14" s="89"/>
      <c r="B14" s="89"/>
      <c r="C14" s="89"/>
      <c r="D14" s="89"/>
      <c r="E14" s="89"/>
      <c r="F14" s="89"/>
      <c r="G14" s="89"/>
      <c r="H14" s="89"/>
      <c r="I14" s="89"/>
      <c r="J14" s="89"/>
    </row>
    <row r="15" spans="1:11" x14ac:dyDescent="0.3">
      <c r="A15" s="14"/>
      <c r="B15" s="14"/>
      <c r="C15" s="14"/>
      <c r="D15" s="14"/>
      <c r="E15" s="14"/>
      <c r="F15" s="14"/>
      <c r="G15" s="14"/>
      <c r="H15" s="14"/>
      <c r="I15" s="14"/>
      <c r="J15" s="14"/>
      <c r="K15" s="14"/>
    </row>
    <row r="16" spans="1:11" x14ac:dyDescent="0.3">
      <c r="A16" s="15" t="s">
        <v>39</v>
      </c>
      <c r="B16" s="1" t="s">
        <v>139</v>
      </c>
      <c r="C16" s="13"/>
      <c r="D16" s="13"/>
      <c r="E16" s="13"/>
      <c r="F16" s="13"/>
      <c r="G16" s="13"/>
      <c r="H16" s="13"/>
      <c r="I16" s="13"/>
      <c r="J16" s="13"/>
      <c r="K16" s="13"/>
    </row>
    <row r="17" spans="1:11" x14ac:dyDescent="0.3">
      <c r="A17" s="13"/>
      <c r="B17" s="13"/>
      <c r="C17" s="13"/>
      <c r="D17" s="13"/>
      <c r="E17" s="13"/>
      <c r="F17" s="13"/>
      <c r="G17" s="13"/>
      <c r="H17" s="13"/>
      <c r="I17" s="13"/>
      <c r="J17" s="13"/>
      <c r="K17" s="13"/>
    </row>
    <row r="18" spans="1:11" x14ac:dyDescent="0.3">
      <c r="A18" s="15" t="s">
        <v>40</v>
      </c>
      <c r="B18" s="1" t="s">
        <v>140</v>
      </c>
      <c r="C18" s="13"/>
      <c r="D18" s="13"/>
      <c r="E18" s="13"/>
      <c r="F18" s="13"/>
      <c r="G18" s="13"/>
      <c r="H18" s="13"/>
      <c r="I18" s="13"/>
      <c r="J18" s="13"/>
      <c r="K18" s="13"/>
    </row>
    <row r="20" spans="1:11" x14ac:dyDescent="0.3">
      <c r="A20" s="15" t="s">
        <v>41</v>
      </c>
      <c r="B20" s="1" t="s">
        <v>4</v>
      </c>
    </row>
    <row r="21" spans="1:11" x14ac:dyDescent="0.3">
      <c r="A21" s="17"/>
    </row>
    <row r="22" spans="1:11" x14ac:dyDescent="0.3">
      <c r="A22" s="15" t="s">
        <v>42</v>
      </c>
      <c r="B22" s="1" t="s">
        <v>120</v>
      </c>
    </row>
    <row r="23" spans="1:11" x14ac:dyDescent="0.3">
      <c r="A23" s="17"/>
    </row>
    <row r="24" spans="1:11" x14ac:dyDescent="0.3">
      <c r="A24" s="15" t="s">
        <v>108</v>
      </c>
      <c r="B24" s="88" t="s">
        <v>43</v>
      </c>
      <c r="C24" s="89"/>
      <c r="D24" s="89"/>
      <c r="E24" s="89"/>
      <c r="F24" s="89"/>
      <c r="G24" s="89"/>
      <c r="H24" s="89"/>
      <c r="I24" s="89"/>
      <c r="J24" s="89"/>
    </row>
    <row r="25" spans="1:11" x14ac:dyDescent="0.3">
      <c r="A25" s="15"/>
      <c r="B25" s="89"/>
      <c r="C25" s="89"/>
      <c r="D25" s="89"/>
      <c r="E25" s="89"/>
      <c r="F25" s="89"/>
      <c r="G25" s="89"/>
      <c r="H25" s="89"/>
      <c r="I25" s="89"/>
      <c r="J25" s="89"/>
    </row>
    <row r="26" spans="1:11" x14ac:dyDescent="0.3">
      <c r="A26" s="16"/>
    </row>
    <row r="27" spans="1:11" x14ac:dyDescent="0.3">
      <c r="A27" s="16"/>
      <c r="B27" s="14"/>
      <c r="C27" s="14"/>
      <c r="D27" s="14"/>
      <c r="E27" s="14"/>
      <c r="F27" s="14"/>
      <c r="G27" s="14"/>
      <c r="H27" s="14"/>
      <c r="I27" s="14"/>
      <c r="J27" s="14"/>
      <c r="K27" s="14"/>
    </row>
    <row r="28" spans="1:11" x14ac:dyDescent="0.3">
      <c r="A28" s="16"/>
    </row>
    <row r="29" spans="1:11" x14ac:dyDescent="0.3">
      <c r="A29" s="6" t="s">
        <v>109</v>
      </c>
      <c r="B29" s="6" t="s">
        <v>46</v>
      </c>
      <c r="F29" s="87"/>
      <c r="H29" s="1" t="s">
        <v>45</v>
      </c>
    </row>
    <row r="30" spans="1:11" x14ac:dyDescent="0.3">
      <c r="A30" s="6"/>
      <c r="B30" s="6" t="s">
        <v>44</v>
      </c>
      <c r="F30" s="87"/>
      <c r="H30" s="1" t="s">
        <v>45</v>
      </c>
    </row>
    <row r="31" spans="1:11" x14ac:dyDescent="0.3">
      <c r="A31" s="6"/>
      <c r="B31" s="6" t="s">
        <v>110</v>
      </c>
      <c r="F31" s="87"/>
      <c r="H31" s="1" t="s">
        <v>45</v>
      </c>
    </row>
    <row r="32" spans="1:11" ht="53.1" customHeight="1" x14ac:dyDescent="0.3">
      <c r="A32" s="6"/>
      <c r="B32" s="90" t="s">
        <v>141</v>
      </c>
      <c r="C32" s="89"/>
      <c r="D32" s="89"/>
      <c r="E32" s="89"/>
      <c r="F32" s="89"/>
      <c r="G32" s="89"/>
      <c r="H32" s="89"/>
    </row>
    <row r="33" spans="2:25" x14ac:dyDescent="0.3">
      <c r="B33" s="13"/>
      <c r="C33" s="13"/>
      <c r="D33" s="13"/>
      <c r="E33" s="13"/>
      <c r="F33" s="13"/>
      <c r="G33" s="13"/>
      <c r="H33" s="13"/>
    </row>
    <row r="34" spans="2:25" x14ac:dyDescent="0.3">
      <c r="F34" s="12" t="s">
        <v>3</v>
      </c>
      <c r="H34" s="12" t="s">
        <v>2</v>
      </c>
      <c r="J34" s="12" t="s">
        <v>111</v>
      </c>
      <c r="L34" s="12"/>
    </row>
    <row r="35" spans="2:25" ht="47.25" x14ac:dyDescent="0.3">
      <c r="B35" s="5" t="s">
        <v>1</v>
      </c>
      <c r="D35" s="5" t="s">
        <v>0</v>
      </c>
      <c r="F35" s="11" t="s">
        <v>142</v>
      </c>
      <c r="H35" s="11" t="s">
        <v>112</v>
      </c>
      <c r="J35" s="11" t="s">
        <v>143</v>
      </c>
      <c r="L35" s="49"/>
    </row>
    <row r="36" spans="2:25" x14ac:dyDescent="0.3">
      <c r="B36" s="1">
        <v>1000</v>
      </c>
      <c r="D36" s="20"/>
      <c r="F36" s="3">
        <f t="shared" ref="F36:F52" si="0">SUM($F$29*$D36)</f>
        <v>0</v>
      </c>
      <c r="H36" s="3">
        <f>SUM($F$30*D36)</f>
        <v>0</v>
      </c>
      <c r="J36" s="3">
        <f>SUM($F$31*F36)</f>
        <v>0</v>
      </c>
      <c r="L36" s="3"/>
      <c r="M36" s="21"/>
      <c r="N36" s="21"/>
      <c r="O36" s="21"/>
      <c r="P36" s="21"/>
      <c r="Q36" s="21"/>
      <c r="R36" s="21"/>
      <c r="S36" s="21"/>
      <c r="T36" s="21"/>
      <c r="U36" s="21"/>
      <c r="V36" s="21"/>
      <c r="W36" s="21"/>
      <c r="X36" s="21"/>
      <c r="Y36" s="21"/>
    </row>
    <row r="37" spans="2:25" x14ac:dyDescent="0.3">
      <c r="B37" s="1">
        <v>2100</v>
      </c>
      <c r="D37" s="20"/>
      <c r="F37" s="3">
        <f t="shared" si="0"/>
        <v>0</v>
      </c>
      <c r="H37" s="3">
        <f t="shared" ref="H37:H48" si="1">SUM($F$30*D37)</f>
        <v>0</v>
      </c>
      <c r="J37" s="3">
        <f t="shared" ref="J37:J48" si="2">SUM($F$31*F37)</f>
        <v>0</v>
      </c>
      <c r="L37" s="3"/>
    </row>
    <row r="38" spans="2:25" x14ac:dyDescent="0.3">
      <c r="B38" s="1">
        <v>2210</v>
      </c>
      <c r="D38" s="20"/>
      <c r="F38" s="3">
        <f t="shared" si="0"/>
        <v>0</v>
      </c>
      <c r="H38" s="3">
        <f t="shared" si="1"/>
        <v>0</v>
      </c>
      <c r="J38" s="3">
        <f t="shared" si="2"/>
        <v>0</v>
      </c>
      <c r="L38" s="3"/>
    </row>
    <row r="39" spans="2:25" x14ac:dyDescent="0.3">
      <c r="B39" s="1">
        <v>2213</v>
      </c>
      <c r="D39" s="20"/>
      <c r="F39" s="3">
        <f t="shared" si="0"/>
        <v>0</v>
      </c>
      <c r="H39" s="3">
        <f t="shared" ref="H39" si="3">SUM($F$30*D39)</f>
        <v>0</v>
      </c>
      <c r="J39" s="3">
        <f t="shared" ref="J39" si="4">SUM($F$31*F39)</f>
        <v>0</v>
      </c>
      <c r="L39" s="3"/>
    </row>
    <row r="40" spans="2:25" x14ac:dyDescent="0.3">
      <c r="B40" s="1">
        <v>2220</v>
      </c>
      <c r="D40" s="20"/>
      <c r="F40" s="3">
        <f t="shared" si="0"/>
        <v>0</v>
      </c>
      <c r="H40" s="3">
        <f t="shared" si="1"/>
        <v>0</v>
      </c>
      <c r="J40" s="3">
        <f t="shared" si="2"/>
        <v>0</v>
      </c>
      <c r="L40" s="3"/>
    </row>
    <row r="41" spans="2:25" x14ac:dyDescent="0.3">
      <c r="B41" s="1">
        <v>2230</v>
      </c>
      <c r="D41" s="20"/>
      <c r="F41" s="3">
        <f t="shared" si="0"/>
        <v>0</v>
      </c>
      <c r="H41" s="3">
        <f t="shared" si="1"/>
        <v>0</v>
      </c>
      <c r="J41" s="3">
        <f t="shared" si="2"/>
        <v>0</v>
      </c>
      <c r="L41" s="3"/>
    </row>
    <row r="42" spans="2:25" x14ac:dyDescent="0.3">
      <c r="B42" s="1">
        <v>2300</v>
      </c>
      <c r="D42" s="20"/>
      <c r="F42" s="3">
        <f t="shared" si="0"/>
        <v>0</v>
      </c>
      <c r="H42" s="3">
        <f t="shared" si="1"/>
        <v>0</v>
      </c>
      <c r="J42" s="3">
        <f t="shared" si="2"/>
        <v>0</v>
      </c>
      <c r="L42" s="3"/>
    </row>
    <row r="43" spans="2:25" x14ac:dyDescent="0.3">
      <c r="B43" s="1">
        <v>2400</v>
      </c>
      <c r="D43" s="20"/>
      <c r="F43" s="3">
        <f t="shared" si="0"/>
        <v>0</v>
      </c>
      <c r="H43" s="3">
        <f t="shared" si="1"/>
        <v>0</v>
      </c>
      <c r="J43" s="3">
        <f t="shared" si="2"/>
        <v>0</v>
      </c>
      <c r="L43" s="3"/>
    </row>
    <row r="44" spans="2:25" x14ac:dyDescent="0.3">
      <c r="B44" s="1">
        <v>2500</v>
      </c>
      <c r="D44" s="20"/>
      <c r="F44" s="3">
        <f t="shared" si="0"/>
        <v>0</v>
      </c>
      <c r="H44" s="3">
        <f t="shared" si="1"/>
        <v>0</v>
      </c>
      <c r="J44" s="3">
        <f t="shared" si="2"/>
        <v>0</v>
      </c>
      <c r="L44" s="3"/>
    </row>
    <row r="45" spans="2:25" x14ac:dyDescent="0.3">
      <c r="B45" s="1">
        <v>2600</v>
      </c>
      <c r="D45" s="20"/>
      <c r="F45" s="3">
        <f t="shared" si="0"/>
        <v>0</v>
      </c>
      <c r="H45" s="3">
        <f t="shared" si="1"/>
        <v>0</v>
      </c>
      <c r="J45" s="3">
        <f t="shared" si="2"/>
        <v>0</v>
      </c>
      <c r="L45" s="3"/>
    </row>
    <row r="46" spans="2:25" x14ac:dyDescent="0.3">
      <c r="B46" s="1">
        <v>2700</v>
      </c>
      <c r="D46" s="20"/>
      <c r="F46" s="3">
        <f t="shared" si="0"/>
        <v>0</v>
      </c>
      <c r="H46" s="3">
        <f t="shared" si="1"/>
        <v>0</v>
      </c>
      <c r="J46" s="3">
        <f t="shared" si="2"/>
        <v>0</v>
      </c>
      <c r="L46" s="3"/>
    </row>
    <row r="47" spans="2:25" x14ac:dyDescent="0.3">
      <c r="B47" s="1">
        <v>2800</v>
      </c>
      <c r="D47" s="20"/>
      <c r="F47" s="3">
        <f t="shared" si="0"/>
        <v>0</v>
      </c>
      <c r="H47" s="3">
        <f t="shared" si="1"/>
        <v>0</v>
      </c>
      <c r="J47" s="3">
        <f t="shared" si="2"/>
        <v>0</v>
      </c>
      <c r="L47" s="3"/>
    </row>
    <row r="48" spans="2:25" x14ac:dyDescent="0.3">
      <c r="B48" s="1">
        <v>2900</v>
      </c>
      <c r="D48" s="20"/>
      <c r="F48" s="3">
        <f t="shared" si="0"/>
        <v>0</v>
      </c>
      <c r="H48" s="3">
        <f t="shared" si="1"/>
        <v>0</v>
      </c>
      <c r="J48" s="3">
        <f t="shared" si="2"/>
        <v>0</v>
      </c>
      <c r="L48" s="3"/>
    </row>
    <row r="49" spans="2:12" x14ac:dyDescent="0.3">
      <c r="B49" s="1">
        <v>3100</v>
      </c>
      <c r="D49" s="20"/>
      <c r="F49" s="3">
        <f t="shared" si="0"/>
        <v>0</v>
      </c>
      <c r="H49" s="3">
        <f t="shared" ref="H49:H52" si="5">SUM($F$30*D49)</f>
        <v>0</v>
      </c>
      <c r="J49" s="3">
        <f t="shared" ref="J49:J52" si="6">SUM($F$31*F49)</f>
        <v>0</v>
      </c>
      <c r="L49" s="3"/>
    </row>
    <row r="50" spans="2:12" x14ac:dyDescent="0.3">
      <c r="B50" s="1">
        <v>3200</v>
      </c>
      <c r="D50" s="20"/>
      <c r="F50" s="3">
        <f t="shared" si="0"/>
        <v>0</v>
      </c>
      <c r="H50" s="3">
        <f t="shared" si="5"/>
        <v>0</v>
      </c>
      <c r="J50" s="3">
        <f t="shared" si="6"/>
        <v>0</v>
      </c>
      <c r="L50" s="3"/>
    </row>
    <row r="51" spans="2:12" x14ac:dyDescent="0.3">
      <c r="B51" s="1">
        <v>3300</v>
      </c>
      <c r="D51" s="19"/>
      <c r="F51" s="3">
        <f t="shared" si="0"/>
        <v>0</v>
      </c>
      <c r="H51" s="3">
        <f t="shared" si="5"/>
        <v>0</v>
      </c>
      <c r="J51" s="3">
        <f t="shared" si="6"/>
        <v>0</v>
      </c>
      <c r="L51" s="3"/>
    </row>
    <row r="52" spans="2:12" x14ac:dyDescent="0.3">
      <c r="D52" s="18"/>
      <c r="F52" s="4">
        <f t="shared" si="0"/>
        <v>0</v>
      </c>
      <c r="H52" s="4">
        <f t="shared" si="5"/>
        <v>0</v>
      </c>
      <c r="J52" s="4">
        <f t="shared" si="6"/>
        <v>0</v>
      </c>
      <c r="L52" s="3"/>
    </row>
    <row r="53" spans="2:12" x14ac:dyDescent="0.3">
      <c r="D53" s="86">
        <f>SUM(D36:D52)</f>
        <v>0</v>
      </c>
      <c r="F53" s="3">
        <f>SUM(F36:F52)</f>
        <v>0</v>
      </c>
      <c r="H53" s="3">
        <f>SUM(H36:H52)</f>
        <v>0</v>
      </c>
      <c r="J53" s="3">
        <f>SUM(J36:J52)</f>
        <v>0</v>
      </c>
      <c r="L53" s="3"/>
    </row>
    <row r="54" spans="2:12" ht="47.25" x14ac:dyDescent="0.3">
      <c r="F54" s="7" t="s">
        <v>144</v>
      </c>
      <c r="H54" s="2" t="s">
        <v>113</v>
      </c>
      <c r="J54" s="7" t="s">
        <v>145</v>
      </c>
      <c r="L54" s="2"/>
    </row>
    <row r="55" spans="2:12" x14ac:dyDescent="0.3">
      <c r="F55" s="7"/>
      <c r="H55" s="2"/>
      <c r="J55" s="7"/>
    </row>
  </sheetData>
  <mergeCells count="4">
    <mergeCell ref="A3:J6"/>
    <mergeCell ref="A11:J14"/>
    <mergeCell ref="B24:J25"/>
    <mergeCell ref="B32:H32"/>
  </mergeCells>
  <pageMargins left="0.7" right="0.7" top="0.75" bottom="0.75" header="0.3" footer="0.3"/>
  <pageSetup scale="6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07"/>
  <sheetViews>
    <sheetView workbookViewId="0">
      <selection activeCell="C14" sqref="C14"/>
    </sheetView>
  </sheetViews>
  <sheetFormatPr defaultColWidth="8.85546875" defaultRowHeight="15.75" x14ac:dyDescent="0.3"/>
  <cols>
    <col min="1" max="1" width="3.5703125" style="1" bestFit="1" customWidth="1"/>
    <col min="2" max="2" width="93.5703125" style="1" customWidth="1"/>
    <col min="3" max="3" width="15.5703125" style="1" bestFit="1" customWidth="1"/>
    <col min="4" max="4" width="18" style="1" customWidth="1"/>
    <col min="5" max="5" width="2.7109375" style="1" customWidth="1"/>
    <col min="6" max="7" width="11.5703125" style="1" customWidth="1"/>
    <col min="8" max="8" width="6.7109375" style="1" customWidth="1"/>
    <col min="9" max="9" width="17.28515625" style="1" bestFit="1" customWidth="1"/>
    <col min="10" max="16384" width="8.85546875" style="1"/>
  </cols>
  <sheetData>
    <row r="1" spans="1:6" ht="19.5" x14ac:dyDescent="0.35">
      <c r="B1" s="31" t="s">
        <v>146</v>
      </c>
    </row>
    <row r="2" spans="1:6" ht="19.5" x14ac:dyDescent="0.35">
      <c r="B2" s="32" t="s">
        <v>47</v>
      </c>
    </row>
    <row r="3" spans="1:6" ht="19.5" x14ac:dyDescent="0.35">
      <c r="B3" s="31" t="s">
        <v>13</v>
      </c>
    </row>
    <row r="4" spans="1:6" x14ac:dyDescent="0.3">
      <c r="B4" s="27"/>
    </row>
    <row r="5" spans="1:6" x14ac:dyDescent="0.3">
      <c r="A5" s="25"/>
      <c r="B5" s="25"/>
      <c r="C5" s="25"/>
      <c r="D5" s="25"/>
    </row>
    <row r="7" spans="1:6" ht="21" x14ac:dyDescent="0.35">
      <c r="A7" s="8" t="s">
        <v>48</v>
      </c>
    </row>
    <row r="9" spans="1:6" x14ac:dyDescent="0.3">
      <c r="B9" s="6" t="s">
        <v>49</v>
      </c>
    </row>
    <row r="10" spans="1:6" x14ac:dyDescent="0.3">
      <c r="A10" s="24" t="s">
        <v>11</v>
      </c>
      <c r="B10" s="1" t="s">
        <v>86</v>
      </c>
      <c r="C10" s="29"/>
      <c r="E10" s="27"/>
    </row>
    <row r="11" spans="1:6" x14ac:dyDescent="0.3">
      <c r="B11" s="72" t="s">
        <v>85</v>
      </c>
      <c r="D11" s="29">
        <f>C10</f>
        <v>0</v>
      </c>
    </row>
    <row r="12" spans="1:6" x14ac:dyDescent="0.3">
      <c r="B12" s="23" t="s">
        <v>147</v>
      </c>
    </row>
    <row r="13" spans="1:6" x14ac:dyDescent="0.3">
      <c r="B13" s="23"/>
    </row>
    <row r="14" spans="1:6" x14ac:dyDescent="0.3">
      <c r="A14" s="24" t="s">
        <v>10</v>
      </c>
      <c r="B14" s="72" t="s">
        <v>84</v>
      </c>
      <c r="C14" s="29">
        <f>D15+D17-C16</f>
        <v>0</v>
      </c>
      <c r="E14" s="27"/>
    </row>
    <row r="15" spans="1:6" x14ac:dyDescent="0.3">
      <c r="B15" s="72" t="s">
        <v>87</v>
      </c>
      <c r="D15" s="29"/>
    </row>
    <row r="16" spans="1:6" x14ac:dyDescent="0.3">
      <c r="B16" s="72" t="s">
        <v>78</v>
      </c>
      <c r="C16" s="73"/>
      <c r="D16" s="29"/>
      <c r="F16" s="73"/>
    </row>
    <row r="17" spans="1:9" x14ac:dyDescent="0.3">
      <c r="B17" s="72" t="s">
        <v>81</v>
      </c>
      <c r="C17" s="73"/>
      <c r="D17" s="29"/>
      <c r="F17" s="73"/>
    </row>
    <row r="18" spans="1:9" x14ac:dyDescent="0.3">
      <c r="B18" s="26" t="s">
        <v>119</v>
      </c>
      <c r="C18" s="10"/>
      <c r="D18" s="10"/>
    </row>
    <row r="19" spans="1:9" x14ac:dyDescent="0.3">
      <c r="F19" s="94" t="s">
        <v>126</v>
      </c>
      <c r="G19" s="94"/>
      <c r="H19" s="94"/>
    </row>
    <row r="20" spans="1:9" x14ac:dyDescent="0.3">
      <c r="A20" s="24" t="s">
        <v>9</v>
      </c>
      <c r="B20" s="1" t="s">
        <v>65</v>
      </c>
      <c r="C20" s="28">
        <f>'2023 Allocations'!F36</f>
        <v>0</v>
      </c>
      <c r="E20" s="27"/>
      <c r="F20" s="94" t="s">
        <v>127</v>
      </c>
      <c r="G20" s="94"/>
      <c r="H20" s="94"/>
      <c r="I20" s="30"/>
    </row>
    <row r="21" spans="1:9" x14ac:dyDescent="0.3">
      <c r="B21" s="1" t="s">
        <v>66</v>
      </c>
      <c r="C21" s="28">
        <f>'2023 Allocations'!F37</f>
        <v>0</v>
      </c>
      <c r="F21" s="94" t="s">
        <v>128</v>
      </c>
      <c r="G21" s="94"/>
      <c r="H21" s="94"/>
      <c r="I21" s="30"/>
    </row>
    <row r="22" spans="1:9" x14ac:dyDescent="0.3">
      <c r="B22" s="1" t="s">
        <v>67</v>
      </c>
      <c r="C22" s="28">
        <f>'2023 Allocations'!F38</f>
        <v>0</v>
      </c>
      <c r="I22" s="30"/>
    </row>
    <row r="23" spans="1:9" x14ac:dyDescent="0.3">
      <c r="B23" s="1" t="s">
        <v>123</v>
      </c>
      <c r="C23" s="28">
        <f>'2023 Allocations'!F39</f>
        <v>0</v>
      </c>
      <c r="F23" s="79">
        <v>2210</v>
      </c>
      <c r="G23" s="80">
        <f>C22</f>
        <v>0</v>
      </c>
      <c r="I23" s="30"/>
    </row>
    <row r="24" spans="1:9" x14ac:dyDescent="0.3">
      <c r="B24" s="1" t="s">
        <v>68</v>
      </c>
      <c r="C24" s="28">
        <f>'2023 Allocations'!F40</f>
        <v>0</v>
      </c>
      <c r="F24" s="79">
        <v>2213</v>
      </c>
      <c r="G24" s="80">
        <f>C23</f>
        <v>0</v>
      </c>
      <c r="I24" s="30"/>
    </row>
    <row r="25" spans="1:9" x14ac:dyDescent="0.3">
      <c r="B25" s="1" t="s">
        <v>69</v>
      </c>
      <c r="C25" s="28">
        <f>'2023 Allocations'!F41</f>
        <v>0</v>
      </c>
      <c r="F25" s="79">
        <v>2230</v>
      </c>
      <c r="G25" s="80">
        <f>C25</f>
        <v>0</v>
      </c>
      <c r="I25" s="30"/>
    </row>
    <row r="26" spans="1:9" x14ac:dyDescent="0.3">
      <c r="B26" s="1" t="s">
        <v>70</v>
      </c>
      <c r="C26" s="28">
        <f>'2023 Allocations'!F42</f>
        <v>0</v>
      </c>
      <c r="D26" s="91" t="s">
        <v>7</v>
      </c>
      <c r="G26" s="81">
        <f>SUM(G23:G25)</f>
        <v>0</v>
      </c>
      <c r="I26" s="30"/>
    </row>
    <row r="27" spans="1:9" x14ac:dyDescent="0.3">
      <c r="B27" s="1" t="s">
        <v>71</v>
      </c>
      <c r="C27" s="28">
        <f>'2023 Allocations'!F43</f>
        <v>0</v>
      </c>
      <c r="D27" s="91"/>
      <c r="I27" s="30"/>
    </row>
    <row r="28" spans="1:9" x14ac:dyDescent="0.3">
      <c r="B28" s="1" t="s">
        <v>72</v>
      </c>
      <c r="C28" s="28">
        <f>'2023 Allocations'!F44</f>
        <v>0</v>
      </c>
      <c r="D28" s="92"/>
      <c r="I28" s="30"/>
    </row>
    <row r="29" spans="1:9" x14ac:dyDescent="0.3">
      <c r="B29" s="1" t="s">
        <v>73</v>
      </c>
      <c r="C29" s="28">
        <f>'2023 Allocations'!F45</f>
        <v>0</v>
      </c>
      <c r="D29" s="92"/>
      <c r="I29" s="30"/>
    </row>
    <row r="30" spans="1:9" x14ac:dyDescent="0.3">
      <c r="B30" s="1" t="s">
        <v>74</v>
      </c>
      <c r="C30" s="28">
        <f>'2023 Allocations'!F46</f>
        <v>0</v>
      </c>
      <c r="I30" s="30"/>
    </row>
    <row r="31" spans="1:9" x14ac:dyDescent="0.3">
      <c r="B31" s="1" t="s">
        <v>75</v>
      </c>
      <c r="C31" s="28">
        <f>'2023 Allocations'!F47</f>
        <v>0</v>
      </c>
      <c r="I31" s="30"/>
    </row>
    <row r="32" spans="1:9" x14ac:dyDescent="0.3">
      <c r="B32" s="1" t="s">
        <v>76</v>
      </c>
      <c r="C32" s="28">
        <f>'2023 Allocations'!F48</f>
        <v>0</v>
      </c>
      <c r="I32" s="30"/>
    </row>
    <row r="33" spans="1:9" x14ac:dyDescent="0.3">
      <c r="B33" s="1" t="s">
        <v>77</v>
      </c>
      <c r="C33" s="28">
        <f>'2023 Allocations'!F49</f>
        <v>0</v>
      </c>
      <c r="I33" s="30"/>
    </row>
    <row r="34" spans="1:9" x14ac:dyDescent="0.3">
      <c r="B34" s="1" t="s">
        <v>124</v>
      </c>
      <c r="C34" s="28">
        <f>'2023 Allocations'!F50</f>
        <v>0</v>
      </c>
      <c r="I34" s="30"/>
    </row>
    <row r="35" spans="1:9" x14ac:dyDescent="0.3">
      <c r="B35" s="1" t="s">
        <v>125</v>
      </c>
      <c r="C35" s="28">
        <f>'2023 Allocations'!F51</f>
        <v>0</v>
      </c>
      <c r="I35" s="30"/>
    </row>
    <row r="36" spans="1:9" x14ac:dyDescent="0.3">
      <c r="B36" s="1" t="s">
        <v>88</v>
      </c>
      <c r="C36" s="29"/>
      <c r="F36" s="96" t="s">
        <v>136</v>
      </c>
      <c r="G36" s="96"/>
    </row>
    <row r="37" spans="1:9" x14ac:dyDescent="0.3">
      <c r="B37" s="1" t="s">
        <v>79</v>
      </c>
      <c r="C37" s="29"/>
      <c r="D37" s="29"/>
    </row>
    <row r="38" spans="1:9" x14ac:dyDescent="0.3">
      <c r="B38" s="1" t="s">
        <v>80</v>
      </c>
      <c r="C38" s="29"/>
      <c r="D38" s="29"/>
      <c r="F38" s="96" t="s">
        <v>136</v>
      </c>
      <c r="G38" s="96"/>
    </row>
    <row r="39" spans="1:9" x14ac:dyDescent="0.3">
      <c r="B39" s="1" t="s">
        <v>81</v>
      </c>
      <c r="C39" s="29"/>
      <c r="D39" s="29"/>
    </row>
    <row r="40" spans="1:9" x14ac:dyDescent="0.3">
      <c r="B40" s="72" t="s">
        <v>82</v>
      </c>
      <c r="C40" s="29"/>
      <c r="D40" s="29"/>
    </row>
    <row r="41" spans="1:9" x14ac:dyDescent="0.3">
      <c r="B41" s="72" t="s">
        <v>83</v>
      </c>
      <c r="C41" s="29"/>
      <c r="D41" s="29"/>
      <c r="F41" s="96" t="s">
        <v>136</v>
      </c>
      <c r="G41" s="96"/>
    </row>
    <row r="42" spans="1:9" x14ac:dyDescent="0.3">
      <c r="B42" s="71" t="s">
        <v>12</v>
      </c>
      <c r="D42" s="29"/>
      <c r="F42" s="96" t="s">
        <v>136</v>
      </c>
      <c r="G42" s="96"/>
    </row>
    <row r="43" spans="1:9" x14ac:dyDescent="0.3">
      <c r="B43" s="23" t="s">
        <v>4</v>
      </c>
      <c r="C43" s="10"/>
      <c r="D43" s="10"/>
    </row>
    <row r="44" spans="1:9" x14ac:dyDescent="0.3">
      <c r="B44" s="23" t="s">
        <v>89</v>
      </c>
      <c r="D44" s="10"/>
    </row>
    <row r="45" spans="1:9" x14ac:dyDescent="0.3">
      <c r="B45" s="23" t="s">
        <v>6</v>
      </c>
    </row>
    <row r="47" spans="1:9" x14ac:dyDescent="0.3">
      <c r="F47" s="94" t="s">
        <v>126</v>
      </c>
      <c r="G47" s="94"/>
      <c r="H47" s="94"/>
    </row>
    <row r="48" spans="1:9" x14ac:dyDescent="0.3">
      <c r="A48" s="24" t="s">
        <v>50</v>
      </c>
      <c r="B48" s="1" t="s">
        <v>65</v>
      </c>
      <c r="C48" s="28">
        <f>'2023 Allocations'!H36</f>
        <v>0</v>
      </c>
      <c r="F48" s="94" t="s">
        <v>127</v>
      </c>
      <c r="G48" s="94"/>
      <c r="H48" s="94"/>
    </row>
    <row r="49" spans="2:8" x14ac:dyDescent="0.3">
      <c r="B49" s="1" t="s">
        <v>66</v>
      </c>
      <c r="C49" s="28">
        <f>'2023 Allocations'!H37</f>
        <v>0</v>
      </c>
      <c r="F49" s="94" t="s">
        <v>128</v>
      </c>
      <c r="G49" s="94"/>
      <c r="H49" s="94"/>
    </row>
    <row r="50" spans="2:8" x14ac:dyDescent="0.3">
      <c r="B50" s="1" t="s">
        <v>67</v>
      </c>
      <c r="C50" s="28">
        <f>'2023 Allocations'!H38</f>
        <v>0</v>
      </c>
    </row>
    <row r="51" spans="2:8" x14ac:dyDescent="0.3">
      <c r="B51" s="1" t="s">
        <v>123</v>
      </c>
      <c r="C51" s="28">
        <f>'2023 Allocations'!H39</f>
        <v>0</v>
      </c>
      <c r="F51" s="79">
        <v>2210</v>
      </c>
      <c r="G51" s="80">
        <f>C50</f>
        <v>0</v>
      </c>
    </row>
    <row r="52" spans="2:8" x14ac:dyDescent="0.3">
      <c r="B52" s="1" t="s">
        <v>68</v>
      </c>
      <c r="C52" s="28">
        <f>'2023 Allocations'!H40</f>
        <v>0</v>
      </c>
      <c r="F52" s="79">
        <v>2213</v>
      </c>
      <c r="G52" s="80">
        <f>C51</f>
        <v>0</v>
      </c>
    </row>
    <row r="53" spans="2:8" x14ac:dyDescent="0.3">
      <c r="B53" s="1" t="s">
        <v>69</v>
      </c>
      <c r="C53" s="28">
        <f>'2023 Allocations'!H41</f>
        <v>0</v>
      </c>
      <c r="F53" s="79">
        <v>2230</v>
      </c>
      <c r="G53" s="80">
        <f>C53</f>
        <v>0</v>
      </c>
    </row>
    <row r="54" spans="2:8" x14ac:dyDescent="0.3">
      <c r="B54" s="1" t="s">
        <v>70</v>
      </c>
      <c r="C54" s="28">
        <f>'2023 Allocations'!H42</f>
        <v>0</v>
      </c>
      <c r="G54" s="81">
        <f>SUM(G51:G53)</f>
        <v>0</v>
      </c>
    </row>
    <row r="55" spans="2:8" x14ac:dyDescent="0.3">
      <c r="B55" s="1" t="s">
        <v>71</v>
      </c>
      <c r="C55" s="28">
        <f>'2023 Allocations'!H43</f>
        <v>0</v>
      </c>
    </row>
    <row r="56" spans="2:8" x14ac:dyDescent="0.3">
      <c r="B56" s="1" t="s">
        <v>72</v>
      </c>
      <c r="C56" s="28">
        <f>'2023 Allocations'!H44</f>
        <v>0</v>
      </c>
    </row>
    <row r="57" spans="2:8" x14ac:dyDescent="0.3">
      <c r="B57" s="1" t="s">
        <v>73</v>
      </c>
      <c r="C57" s="28">
        <f>'2023 Allocations'!H45</f>
        <v>0</v>
      </c>
    </row>
    <row r="58" spans="2:8" x14ac:dyDescent="0.3">
      <c r="B58" s="1" t="s">
        <v>74</v>
      </c>
      <c r="C58" s="28">
        <f>'2023 Allocations'!H46</f>
        <v>0</v>
      </c>
    </row>
    <row r="59" spans="2:8" x14ac:dyDescent="0.3">
      <c r="B59" s="1" t="s">
        <v>75</v>
      </c>
      <c r="C59" s="28">
        <f>'2023 Allocations'!H47</f>
        <v>0</v>
      </c>
    </row>
    <row r="60" spans="2:8" x14ac:dyDescent="0.3">
      <c r="B60" s="1" t="s">
        <v>76</v>
      </c>
      <c r="C60" s="28">
        <f>'2023 Allocations'!H48</f>
        <v>0</v>
      </c>
    </row>
    <row r="61" spans="2:8" x14ac:dyDescent="0.3">
      <c r="B61" s="1" t="s">
        <v>77</v>
      </c>
      <c r="C61" s="28">
        <f>'2023 Allocations'!H49</f>
        <v>0</v>
      </c>
    </row>
    <row r="62" spans="2:8" x14ac:dyDescent="0.3">
      <c r="B62" s="1" t="s">
        <v>124</v>
      </c>
      <c r="C62" s="28">
        <f>'2023 Allocations'!H50</f>
        <v>0</v>
      </c>
    </row>
    <row r="63" spans="2:8" x14ac:dyDescent="0.3">
      <c r="B63" s="1" t="s">
        <v>125</v>
      </c>
      <c r="C63" s="28">
        <f>'2023 Allocations'!H51</f>
        <v>0</v>
      </c>
      <c r="F63" s="91" t="s">
        <v>7</v>
      </c>
    </row>
    <row r="64" spans="2:8" x14ac:dyDescent="0.3">
      <c r="B64" s="1" t="s">
        <v>51</v>
      </c>
      <c r="D64" s="28"/>
      <c r="F64" s="91"/>
    </row>
    <row r="65" spans="2:6" x14ac:dyDescent="0.3">
      <c r="B65" s="1" t="s">
        <v>52</v>
      </c>
      <c r="D65" s="28"/>
      <c r="F65" s="92"/>
    </row>
    <row r="66" spans="2:6" x14ac:dyDescent="0.3">
      <c r="B66" s="1" t="s">
        <v>53</v>
      </c>
      <c r="D66" s="28"/>
      <c r="F66" s="92"/>
    </row>
    <row r="67" spans="2:6" x14ac:dyDescent="0.3">
      <c r="B67" s="1" t="s">
        <v>129</v>
      </c>
      <c r="D67" s="28"/>
      <c r="F67" s="78"/>
    </row>
    <row r="68" spans="2:6" x14ac:dyDescent="0.3">
      <c r="B68" s="1" t="s">
        <v>54</v>
      </c>
      <c r="D68" s="28"/>
    </row>
    <row r="69" spans="2:6" x14ac:dyDescent="0.3">
      <c r="B69" s="1" t="s">
        <v>55</v>
      </c>
      <c r="D69" s="28"/>
    </row>
    <row r="70" spans="2:6" x14ac:dyDescent="0.3">
      <c r="B70" s="1" t="s">
        <v>56</v>
      </c>
      <c r="D70" s="28"/>
    </row>
    <row r="71" spans="2:6" x14ac:dyDescent="0.3">
      <c r="B71" s="1" t="s">
        <v>57</v>
      </c>
      <c r="D71" s="28"/>
    </row>
    <row r="72" spans="2:6" x14ac:dyDescent="0.3">
      <c r="B72" s="1" t="s">
        <v>58</v>
      </c>
      <c r="D72" s="28"/>
    </row>
    <row r="73" spans="2:6" x14ac:dyDescent="0.3">
      <c r="B73" s="1" t="s">
        <v>59</v>
      </c>
      <c r="D73" s="28"/>
    </row>
    <row r="74" spans="2:6" x14ac:dyDescent="0.3">
      <c r="B74" s="1" t="s">
        <v>60</v>
      </c>
      <c r="D74" s="28"/>
    </row>
    <row r="75" spans="2:6" x14ac:dyDescent="0.3">
      <c r="B75" s="1" t="s">
        <v>61</v>
      </c>
      <c r="D75" s="28"/>
    </row>
    <row r="76" spans="2:6" x14ac:dyDescent="0.3">
      <c r="B76" s="1" t="s">
        <v>62</v>
      </c>
      <c r="D76" s="28"/>
    </row>
    <row r="77" spans="2:6" x14ac:dyDescent="0.3">
      <c r="B77" s="1" t="s">
        <v>63</v>
      </c>
      <c r="D77" s="28"/>
    </row>
    <row r="78" spans="2:6" x14ac:dyDescent="0.3">
      <c r="B78" s="1" t="s">
        <v>130</v>
      </c>
      <c r="D78" s="28"/>
    </row>
    <row r="79" spans="2:6" x14ac:dyDescent="0.3">
      <c r="B79" s="1" t="s">
        <v>131</v>
      </c>
      <c r="D79" s="28"/>
    </row>
    <row r="80" spans="2:6" x14ac:dyDescent="0.3">
      <c r="B80" s="1" t="s">
        <v>79</v>
      </c>
      <c r="D80" s="28">
        <f>'2023 Allocations'!F30</f>
        <v>0</v>
      </c>
    </row>
    <row r="81" spans="1:9" x14ac:dyDescent="0.3">
      <c r="B81" s="1" t="s">
        <v>80</v>
      </c>
      <c r="C81" s="28"/>
    </row>
    <row r="82" spans="1:9" x14ac:dyDescent="0.3">
      <c r="B82" s="23" t="s">
        <v>121</v>
      </c>
    </row>
    <row r="83" spans="1:9" x14ac:dyDescent="0.3">
      <c r="B83" s="23" t="s">
        <v>64</v>
      </c>
    </row>
    <row r="84" spans="1:9" x14ac:dyDescent="0.3">
      <c r="B84" s="23" t="s">
        <v>115</v>
      </c>
    </row>
    <row r="86" spans="1:9" x14ac:dyDescent="0.3">
      <c r="B86" s="23"/>
      <c r="F86" s="95" t="s">
        <v>126</v>
      </c>
      <c r="G86" s="95"/>
      <c r="H86" s="95"/>
    </row>
    <row r="87" spans="1:9" x14ac:dyDescent="0.3">
      <c r="A87" s="24" t="s">
        <v>114</v>
      </c>
      <c r="B87" s="71" t="s">
        <v>8</v>
      </c>
      <c r="C87" s="28">
        <f>'2023 Allocations'!F31</f>
        <v>0</v>
      </c>
      <c r="E87" s="27"/>
      <c r="F87" s="95" t="s">
        <v>127</v>
      </c>
      <c r="G87" s="95"/>
      <c r="H87" s="95"/>
    </row>
    <row r="88" spans="1:9" x14ac:dyDescent="0.3">
      <c r="B88" s="1" t="s">
        <v>51</v>
      </c>
      <c r="D88" s="28">
        <f>'2023 Allocations'!J36</f>
        <v>0</v>
      </c>
      <c r="F88" s="95" t="s">
        <v>128</v>
      </c>
      <c r="G88" s="95"/>
      <c r="H88" s="95"/>
    </row>
    <row r="89" spans="1:9" x14ac:dyDescent="0.3">
      <c r="B89" s="1" t="s">
        <v>52</v>
      </c>
      <c r="D89" s="28">
        <f>'2023 Allocations'!J37</f>
        <v>0</v>
      </c>
    </row>
    <row r="90" spans="1:9" x14ac:dyDescent="0.3">
      <c r="B90" s="1" t="s">
        <v>53</v>
      </c>
      <c r="D90" s="28">
        <f>'2023 Allocations'!J38</f>
        <v>0</v>
      </c>
      <c r="F90" s="79">
        <v>2210</v>
      </c>
      <c r="G90" s="80">
        <f>D90</f>
        <v>0</v>
      </c>
    </row>
    <row r="91" spans="1:9" x14ac:dyDescent="0.3">
      <c r="B91" s="1" t="s">
        <v>129</v>
      </c>
      <c r="D91" s="28">
        <f>'2023 Allocations'!J39</f>
        <v>0</v>
      </c>
      <c r="F91" s="79">
        <v>2213</v>
      </c>
      <c r="G91" s="80">
        <f>D91</f>
        <v>0</v>
      </c>
    </row>
    <row r="92" spans="1:9" x14ac:dyDescent="0.3">
      <c r="B92" s="1" t="s">
        <v>54</v>
      </c>
      <c r="D92" s="28">
        <f>'2023 Allocations'!J40</f>
        <v>0</v>
      </c>
      <c r="F92" s="79">
        <v>2230</v>
      </c>
      <c r="G92" s="80">
        <f>D93</f>
        <v>0</v>
      </c>
    </row>
    <row r="93" spans="1:9" x14ac:dyDescent="0.3">
      <c r="B93" s="1" t="s">
        <v>55</v>
      </c>
      <c r="C93" s="29"/>
      <c r="D93" s="28">
        <f>'2023 Allocations'!J41</f>
        <v>0</v>
      </c>
      <c r="G93" s="81">
        <f>SUM(G90:G92)</f>
        <v>0</v>
      </c>
      <c r="I93" s="30"/>
    </row>
    <row r="94" spans="1:9" x14ac:dyDescent="0.3">
      <c r="B94" s="1" t="s">
        <v>56</v>
      </c>
      <c r="D94" s="28">
        <f>'2023 Allocations'!J42</f>
        <v>0</v>
      </c>
      <c r="F94" s="93" t="s">
        <v>7</v>
      </c>
    </row>
    <row r="95" spans="1:9" ht="15.75" customHeight="1" x14ac:dyDescent="0.3">
      <c r="B95" s="1" t="s">
        <v>57</v>
      </c>
      <c r="D95" s="28">
        <f>'2023 Allocations'!J43</f>
        <v>0</v>
      </c>
      <c r="F95" s="93"/>
    </row>
    <row r="96" spans="1:9" x14ac:dyDescent="0.3">
      <c r="B96" s="1" t="s">
        <v>58</v>
      </c>
      <c r="D96" s="28">
        <f>'2023 Allocations'!J44</f>
        <v>0</v>
      </c>
      <c r="F96" s="93"/>
    </row>
    <row r="97" spans="2:6" x14ac:dyDescent="0.3">
      <c r="B97" s="1" t="s">
        <v>59</v>
      </c>
      <c r="D97" s="28">
        <f>'2023 Allocations'!J45</f>
        <v>0</v>
      </c>
      <c r="F97" s="93"/>
    </row>
    <row r="98" spans="2:6" x14ac:dyDescent="0.3">
      <c r="B98" s="1" t="s">
        <v>60</v>
      </c>
      <c r="D98" s="28">
        <f>'2023 Allocations'!J46</f>
        <v>0</v>
      </c>
    </row>
    <row r="99" spans="2:6" x14ac:dyDescent="0.3">
      <c r="B99" s="1" t="s">
        <v>61</v>
      </c>
      <c r="D99" s="28">
        <f>'2023 Allocations'!J47</f>
        <v>0</v>
      </c>
    </row>
    <row r="100" spans="2:6" x14ac:dyDescent="0.3">
      <c r="B100" s="1" t="s">
        <v>62</v>
      </c>
      <c r="D100" s="28">
        <f>'2023 Allocations'!J48</f>
        <v>0</v>
      </c>
    </row>
    <row r="101" spans="2:6" x14ac:dyDescent="0.3">
      <c r="B101" s="1" t="s">
        <v>63</v>
      </c>
      <c r="D101" s="28">
        <f>'2023 Allocations'!J49</f>
        <v>0</v>
      </c>
    </row>
    <row r="102" spans="2:6" x14ac:dyDescent="0.3">
      <c r="B102" s="1" t="s">
        <v>130</v>
      </c>
      <c r="D102" s="28">
        <f>'2023 Allocations'!J50</f>
        <v>0</v>
      </c>
    </row>
    <row r="103" spans="2:6" x14ac:dyDescent="0.3">
      <c r="B103" s="1" t="s">
        <v>131</v>
      </c>
      <c r="D103" s="28">
        <f>'2023 Allocations'!J51</f>
        <v>0</v>
      </c>
    </row>
    <row r="104" spans="2:6" x14ac:dyDescent="0.3">
      <c r="B104" s="23" t="s">
        <v>148</v>
      </c>
    </row>
    <row r="105" spans="2:6" x14ac:dyDescent="0.3">
      <c r="B105" s="23" t="s">
        <v>64</v>
      </c>
    </row>
    <row r="106" spans="2:6" x14ac:dyDescent="0.3">
      <c r="B106" s="23"/>
    </row>
    <row r="107" spans="2:6" x14ac:dyDescent="0.3">
      <c r="B107" s="23"/>
    </row>
  </sheetData>
  <mergeCells count="16">
    <mergeCell ref="D26:D29"/>
    <mergeCell ref="F94:F97"/>
    <mergeCell ref="F63:F66"/>
    <mergeCell ref="F19:H19"/>
    <mergeCell ref="F20:H20"/>
    <mergeCell ref="F21:H21"/>
    <mergeCell ref="F47:H47"/>
    <mergeCell ref="F48:H48"/>
    <mergeCell ref="F49:H49"/>
    <mergeCell ref="F86:H86"/>
    <mergeCell ref="F87:H87"/>
    <mergeCell ref="F88:H88"/>
    <mergeCell ref="F36:G36"/>
    <mergeCell ref="F38:G38"/>
    <mergeCell ref="F41:G41"/>
    <mergeCell ref="F42:G42"/>
  </mergeCells>
  <pageMargins left="0.45" right="0.35" top="0.5" bottom="0.5" header="0.3" footer="0.3"/>
  <pageSetup scale="6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93"/>
  <sheetViews>
    <sheetView zoomScale="90" zoomScaleNormal="90" workbookViewId="0">
      <selection activeCell="I30" sqref="I30"/>
    </sheetView>
  </sheetViews>
  <sheetFormatPr defaultColWidth="8.85546875" defaultRowHeight="15.75" x14ac:dyDescent="0.3"/>
  <cols>
    <col min="1" max="1" width="9.42578125" style="1" bestFit="1" customWidth="1"/>
    <col min="2" max="2" width="74.5703125" style="1" customWidth="1"/>
    <col min="3" max="3" width="4.28515625" style="1" customWidth="1"/>
    <col min="4" max="4" width="17.7109375" style="1" customWidth="1"/>
    <col min="5" max="5" width="4.28515625" style="1" customWidth="1"/>
    <col min="6" max="6" width="20.5703125" style="1" customWidth="1"/>
    <col min="7" max="7" width="3" style="1" customWidth="1"/>
    <col min="8" max="8" width="6.5703125" style="1" bestFit="1" customWidth="1"/>
    <col min="9" max="9" width="70.42578125" style="1" customWidth="1"/>
    <col min="10" max="10" width="2.140625" style="1" bestFit="1" customWidth="1"/>
    <col min="11" max="11" width="19" style="1" customWidth="1"/>
    <col min="12" max="12" width="2.5703125" style="1" bestFit="1" customWidth="1"/>
    <col min="13" max="13" width="20.85546875" style="1" customWidth="1"/>
    <col min="14" max="14" width="2.5703125" style="1" customWidth="1"/>
    <col min="15" max="15" width="11.42578125" style="1" bestFit="1" customWidth="1"/>
    <col min="16" max="16" width="13" style="1" bestFit="1" customWidth="1"/>
    <col min="17" max="16384" width="8.85546875" style="1"/>
  </cols>
  <sheetData>
    <row r="1" spans="1:16" x14ac:dyDescent="0.3">
      <c r="A1" s="104" t="s">
        <v>146</v>
      </c>
      <c r="B1" s="104"/>
      <c r="C1" s="104"/>
      <c r="D1" s="104"/>
      <c r="E1" s="104"/>
      <c r="F1" s="104"/>
      <c r="G1" s="104"/>
      <c r="H1" s="104"/>
      <c r="I1" s="104"/>
      <c r="J1" s="104"/>
      <c r="K1" s="104"/>
      <c r="L1" s="104"/>
      <c r="M1" s="104"/>
    </row>
    <row r="2" spans="1:16" x14ac:dyDescent="0.3">
      <c r="A2" s="105" t="s">
        <v>47</v>
      </c>
      <c r="B2" s="105"/>
      <c r="C2" s="105"/>
      <c r="D2" s="105"/>
      <c r="E2" s="105"/>
      <c r="F2" s="105"/>
      <c r="G2" s="105"/>
      <c r="H2" s="105"/>
      <c r="I2" s="105"/>
      <c r="J2" s="105"/>
      <c r="K2" s="105"/>
      <c r="L2" s="105"/>
      <c r="M2" s="105"/>
    </row>
    <row r="4" spans="1:16" x14ac:dyDescent="0.3">
      <c r="D4" s="106" t="s">
        <v>35</v>
      </c>
      <c r="E4" s="106"/>
      <c r="F4" s="106"/>
      <c r="G4" s="51"/>
      <c r="K4" s="106" t="s">
        <v>34</v>
      </c>
      <c r="L4" s="106"/>
      <c r="M4" s="106"/>
    </row>
    <row r="5" spans="1:16" x14ac:dyDescent="0.3">
      <c r="D5" s="100" t="s">
        <v>33</v>
      </c>
      <c r="E5" s="100"/>
      <c r="F5" s="100"/>
      <c r="G5" s="51"/>
      <c r="K5" s="100" t="s">
        <v>32</v>
      </c>
      <c r="L5" s="100"/>
      <c r="M5" s="100"/>
    </row>
    <row r="6" spans="1:16" x14ac:dyDescent="0.3">
      <c r="D6" s="101" t="s">
        <v>31</v>
      </c>
      <c r="E6" s="101"/>
      <c r="F6" s="101"/>
      <c r="G6" s="51"/>
      <c r="K6" s="101" t="s">
        <v>95</v>
      </c>
      <c r="L6" s="101"/>
      <c r="M6" s="101"/>
    </row>
    <row r="7" spans="1:16" x14ac:dyDescent="0.3">
      <c r="D7" s="67" t="s">
        <v>21</v>
      </c>
      <c r="E7" s="62"/>
      <c r="F7" s="54" t="s">
        <v>20</v>
      </c>
      <c r="G7" s="51"/>
      <c r="H7" s="12"/>
      <c r="K7" s="55" t="s">
        <v>21</v>
      </c>
      <c r="L7" s="62"/>
      <c r="M7" s="54" t="s">
        <v>20</v>
      </c>
    </row>
    <row r="8" spans="1:16" x14ac:dyDescent="0.3">
      <c r="G8" s="51"/>
      <c r="H8" s="12"/>
    </row>
    <row r="9" spans="1:16" ht="31.5" customHeight="1" x14ac:dyDescent="0.3">
      <c r="A9" s="34" t="s">
        <v>90</v>
      </c>
      <c r="B9" s="46" t="s">
        <v>149</v>
      </c>
      <c r="C9" s="34" t="s">
        <v>19</v>
      </c>
      <c r="D9" s="10">
        <f>'2023 OPEB - Journal Entries'!C10</f>
        <v>0</v>
      </c>
      <c r="E9" s="56"/>
      <c r="F9" s="10"/>
      <c r="G9" s="51"/>
      <c r="H9" s="34" t="s">
        <v>93</v>
      </c>
      <c r="I9" s="46" t="s">
        <v>94</v>
      </c>
      <c r="J9" s="34" t="s">
        <v>18</v>
      </c>
      <c r="K9" s="10">
        <f>'2023 OPEB - Journal Entries'!C16</f>
        <v>0</v>
      </c>
      <c r="L9" s="10"/>
      <c r="M9" s="10"/>
      <c r="N9" s="70"/>
      <c r="O9" s="82"/>
      <c r="P9" s="82"/>
    </row>
    <row r="10" spans="1:16" x14ac:dyDescent="0.3">
      <c r="A10" s="34" t="s">
        <v>91</v>
      </c>
      <c r="B10" s="13" t="s">
        <v>150</v>
      </c>
      <c r="C10" s="49"/>
      <c r="D10" s="10"/>
      <c r="E10" s="48" t="s">
        <v>23</v>
      </c>
      <c r="F10" s="10">
        <f>'2023 OPEB - Journal Entries'!D42</f>
        <v>0</v>
      </c>
      <c r="G10" s="51"/>
      <c r="H10" s="34" t="s">
        <v>91</v>
      </c>
      <c r="I10" s="13" t="s">
        <v>152</v>
      </c>
      <c r="J10" s="34" t="s">
        <v>23</v>
      </c>
      <c r="K10" s="10">
        <f>'2023 OPEB - Journal Entries'!C36</f>
        <v>0</v>
      </c>
      <c r="L10" s="34" t="s">
        <v>23</v>
      </c>
      <c r="M10" s="10">
        <f>'2023 OPEB - Journal Entries'!D37</f>
        <v>0</v>
      </c>
      <c r="O10" s="97" t="s">
        <v>132</v>
      </c>
      <c r="P10" s="97"/>
    </row>
    <row r="11" spans="1:16" ht="31.5" x14ac:dyDescent="0.3">
      <c r="A11" s="34" t="s">
        <v>116</v>
      </c>
      <c r="B11" s="13" t="s">
        <v>151</v>
      </c>
      <c r="C11" s="34" t="s">
        <v>117</v>
      </c>
      <c r="D11" s="69">
        <f>'2023 OPEB - Journal Entries'!C87</f>
        <v>0</v>
      </c>
      <c r="E11" s="48"/>
      <c r="F11" s="10"/>
      <c r="G11" s="51"/>
      <c r="H11" s="34" t="s">
        <v>92</v>
      </c>
      <c r="I11" s="13" t="s">
        <v>122</v>
      </c>
      <c r="J11" s="34"/>
      <c r="K11" s="44"/>
      <c r="L11" s="34" t="s">
        <v>118</v>
      </c>
      <c r="M11" s="44">
        <f>'2023 OPEB - Journal Entries'!D80</f>
        <v>0</v>
      </c>
      <c r="O11" s="45"/>
      <c r="P11" s="82" t="s">
        <v>135</v>
      </c>
    </row>
    <row r="12" spans="1:16" ht="16.5" thickBot="1" x14ac:dyDescent="0.35">
      <c r="A12" s="34"/>
      <c r="B12" s="13"/>
      <c r="C12" s="34"/>
      <c r="D12" s="69"/>
      <c r="E12" s="34"/>
      <c r="F12" s="10"/>
      <c r="G12" s="51"/>
      <c r="H12" s="34"/>
      <c r="I12" s="13"/>
      <c r="J12" s="34"/>
      <c r="K12" s="68">
        <f>SUM(K9:K11)</f>
        <v>0</v>
      </c>
      <c r="L12" s="10"/>
      <c r="M12" s="68">
        <f>SUM(M9:M11)</f>
        <v>0</v>
      </c>
    </row>
    <row r="13" spans="1:16" ht="17.25" thickTop="1" thickBot="1" x14ac:dyDescent="0.35">
      <c r="A13" s="12"/>
      <c r="C13" s="12"/>
      <c r="D13" s="43">
        <f>SUM(D9:D11)</f>
        <v>0</v>
      </c>
      <c r="E13" s="12"/>
      <c r="F13" s="43">
        <f>SUM(F9:F11)</f>
        <v>0</v>
      </c>
      <c r="G13" s="51"/>
      <c r="H13" s="34"/>
      <c r="I13" s="6" t="s">
        <v>96</v>
      </c>
      <c r="J13" s="12"/>
      <c r="K13" s="41">
        <f>K12-M12</f>
        <v>0</v>
      </c>
      <c r="L13" s="34"/>
      <c r="M13" s="10"/>
    </row>
    <row r="14" spans="1:16" ht="17.25" thickTop="1" thickBot="1" x14ac:dyDescent="0.35">
      <c r="A14" s="12"/>
      <c r="B14" s="6" t="s">
        <v>30</v>
      </c>
      <c r="C14" s="12"/>
      <c r="D14" s="42">
        <f>D13-F13</f>
        <v>0</v>
      </c>
      <c r="E14" s="56"/>
      <c r="F14" s="10"/>
      <c r="G14" s="51"/>
      <c r="H14" s="34"/>
      <c r="I14" s="13"/>
      <c r="J14" s="12"/>
      <c r="K14" s="66"/>
      <c r="L14" s="12"/>
      <c r="M14" s="10"/>
    </row>
    <row r="15" spans="1:16" ht="16.5" thickTop="1" x14ac:dyDescent="0.3">
      <c r="A15" s="12"/>
      <c r="C15" s="12"/>
      <c r="E15" s="12"/>
      <c r="G15" s="51"/>
      <c r="H15" s="12"/>
      <c r="I15" s="13"/>
      <c r="K15" s="66"/>
      <c r="L15" s="49"/>
      <c r="M15" s="10"/>
    </row>
    <row r="16" spans="1:16" x14ac:dyDescent="0.3">
      <c r="A16" s="12"/>
      <c r="C16" s="12"/>
      <c r="D16" s="98" t="s">
        <v>27</v>
      </c>
      <c r="E16" s="98"/>
      <c r="F16" s="98"/>
      <c r="G16" s="51"/>
      <c r="H16" s="34"/>
      <c r="I16" s="13"/>
      <c r="J16" s="12"/>
    </row>
    <row r="17" spans="1:16" ht="24" customHeight="1" x14ac:dyDescent="0.3">
      <c r="A17" s="12"/>
      <c r="C17" s="12"/>
      <c r="D17" s="99" t="s">
        <v>97</v>
      </c>
      <c r="E17" s="99"/>
      <c r="F17" s="99"/>
      <c r="G17" s="51"/>
      <c r="H17" s="12"/>
    </row>
    <row r="18" spans="1:16" x14ac:dyDescent="0.3">
      <c r="A18" s="12"/>
      <c r="C18" s="12"/>
      <c r="D18" s="55" t="s">
        <v>21</v>
      </c>
      <c r="E18" s="54"/>
      <c r="F18" s="54" t="s">
        <v>20</v>
      </c>
      <c r="G18" s="51"/>
      <c r="H18" s="12"/>
      <c r="J18" s="12"/>
      <c r="K18" s="10"/>
      <c r="L18" s="10"/>
      <c r="M18" s="10"/>
    </row>
    <row r="19" spans="1:16" x14ac:dyDescent="0.3">
      <c r="A19" s="12"/>
      <c r="C19" s="12"/>
      <c r="G19" s="51"/>
      <c r="H19" s="12"/>
      <c r="J19" s="12"/>
      <c r="K19" s="107" t="s">
        <v>29</v>
      </c>
      <c r="L19" s="107"/>
      <c r="M19" s="107"/>
    </row>
    <row r="20" spans="1:16" x14ac:dyDescent="0.3">
      <c r="A20" s="34" t="s">
        <v>91</v>
      </c>
      <c r="B20" s="13" t="s">
        <v>152</v>
      </c>
      <c r="C20" s="34" t="s">
        <v>23</v>
      </c>
      <c r="D20" s="53">
        <f>'2023 Allocations'!F29</f>
        <v>0</v>
      </c>
      <c r="E20" s="53"/>
      <c r="G20" s="51"/>
      <c r="H20" s="12"/>
      <c r="J20" s="12"/>
      <c r="K20" s="108" t="s">
        <v>28</v>
      </c>
      <c r="L20" s="108"/>
      <c r="M20" s="108"/>
    </row>
    <row r="21" spans="1:16" ht="31.5" x14ac:dyDescent="0.3">
      <c r="A21" s="34" t="s">
        <v>92</v>
      </c>
      <c r="B21" s="13" t="s">
        <v>122</v>
      </c>
      <c r="C21" s="34" t="s">
        <v>118</v>
      </c>
      <c r="D21" s="53">
        <f>'2023 Allocations'!F30</f>
        <v>0</v>
      </c>
      <c r="E21" s="53"/>
      <c r="G21" s="51"/>
      <c r="H21" s="12"/>
      <c r="J21" s="12"/>
      <c r="K21" s="11"/>
      <c r="L21" s="11"/>
      <c r="M21" s="11"/>
    </row>
    <row r="22" spans="1:16" ht="31.5" x14ac:dyDescent="0.3">
      <c r="A22" s="34" t="s">
        <v>116</v>
      </c>
      <c r="B22" s="13" t="s">
        <v>153</v>
      </c>
      <c r="C22" s="49"/>
      <c r="D22" s="47"/>
      <c r="E22" s="34" t="s">
        <v>117</v>
      </c>
      <c r="F22" s="50">
        <f>'2023 Allocations'!F31</f>
        <v>0</v>
      </c>
      <c r="G22" s="51"/>
      <c r="H22" s="12"/>
      <c r="J22" s="12"/>
      <c r="K22" s="67" t="s">
        <v>21</v>
      </c>
      <c r="L22" s="62"/>
      <c r="M22" s="54" t="s">
        <v>20</v>
      </c>
    </row>
    <row r="23" spans="1:16" ht="16.5" thickBot="1" x14ac:dyDescent="0.35">
      <c r="A23" s="34"/>
      <c r="C23" s="12"/>
      <c r="D23" s="61">
        <f>SUM(D20:D22)</f>
        <v>0</v>
      </c>
      <c r="E23" s="40"/>
      <c r="F23" s="61">
        <f>SUM(F20:F22)</f>
        <v>0</v>
      </c>
      <c r="G23" s="51"/>
      <c r="H23" s="12"/>
      <c r="J23" s="12"/>
    </row>
    <row r="24" spans="1:16" ht="33" thickTop="1" thickBot="1" x14ac:dyDescent="0.35">
      <c r="A24" s="34"/>
      <c r="B24" s="6" t="s">
        <v>24</v>
      </c>
      <c r="C24" s="12"/>
      <c r="D24" s="40"/>
      <c r="E24" s="40"/>
      <c r="F24" s="84">
        <f>F23-D23</f>
        <v>0</v>
      </c>
      <c r="G24" s="51"/>
      <c r="H24" s="34" t="s">
        <v>93</v>
      </c>
      <c r="I24" s="46" t="s">
        <v>107</v>
      </c>
      <c r="J24" s="12"/>
      <c r="L24" s="34" t="s">
        <v>18</v>
      </c>
      <c r="M24" s="10">
        <f>'2023 OPEB - Journal Entries'!D17</f>
        <v>0</v>
      </c>
      <c r="N24" s="70"/>
    </row>
    <row r="25" spans="1:16" ht="16.5" thickTop="1" x14ac:dyDescent="0.3">
      <c r="G25" s="51"/>
      <c r="H25" s="34" t="s">
        <v>91</v>
      </c>
      <c r="I25" s="1" t="s">
        <v>152</v>
      </c>
      <c r="J25" s="34" t="s">
        <v>23</v>
      </c>
      <c r="K25" s="10">
        <f>'2023 OPEB - Journal Entries'!C38</f>
        <v>0</v>
      </c>
      <c r="L25" s="34" t="s">
        <v>23</v>
      </c>
      <c r="M25" s="10">
        <f>'2023 OPEB - Journal Entries'!D39</f>
        <v>0</v>
      </c>
      <c r="O25" s="97" t="s">
        <v>132</v>
      </c>
      <c r="P25" s="97"/>
    </row>
    <row r="26" spans="1:16" ht="31.5" x14ac:dyDescent="0.3">
      <c r="G26" s="51"/>
      <c r="H26" s="34" t="s">
        <v>92</v>
      </c>
      <c r="I26" s="13" t="s">
        <v>122</v>
      </c>
      <c r="J26" s="34" t="s">
        <v>118</v>
      </c>
      <c r="K26" s="44">
        <f>'2023 OPEB - Journal Entries'!C81</f>
        <v>0</v>
      </c>
      <c r="L26" s="34"/>
      <c r="M26" s="44"/>
      <c r="O26" s="45"/>
      <c r="P26" s="82" t="s">
        <v>135</v>
      </c>
    </row>
    <row r="27" spans="1:16" ht="16.5" thickBot="1" x14ac:dyDescent="0.35">
      <c r="G27" s="51"/>
      <c r="H27" s="34"/>
      <c r="J27" s="12"/>
      <c r="K27" s="57">
        <f>SUM(K24:K26)</f>
        <v>0</v>
      </c>
      <c r="L27" s="66"/>
      <c r="M27" s="57">
        <f>SUM(M24:M26)</f>
        <v>0</v>
      </c>
    </row>
    <row r="28" spans="1:16" ht="17.25" thickTop="1" thickBot="1" x14ac:dyDescent="0.35">
      <c r="G28" s="51"/>
      <c r="H28" s="34"/>
      <c r="I28" s="6" t="s">
        <v>106</v>
      </c>
      <c r="J28" s="12"/>
      <c r="K28" s="65"/>
      <c r="L28" s="65"/>
      <c r="M28" s="64">
        <f>M27-K27</f>
        <v>0</v>
      </c>
    </row>
    <row r="29" spans="1:16" ht="16.5" thickTop="1" x14ac:dyDescent="0.3">
      <c r="G29" s="51"/>
      <c r="H29" s="34"/>
      <c r="I29" s="13"/>
      <c r="J29" s="34"/>
      <c r="K29" s="10"/>
      <c r="L29" s="34"/>
      <c r="M29" s="10"/>
    </row>
    <row r="30" spans="1:16" x14ac:dyDescent="0.3">
      <c r="A30" s="34"/>
      <c r="B30" s="13"/>
      <c r="C30" s="34"/>
      <c r="D30" s="47"/>
      <c r="E30" s="34"/>
      <c r="F30" s="50"/>
      <c r="G30" s="51"/>
      <c r="H30" s="12"/>
      <c r="J30" s="12"/>
      <c r="K30" s="98" t="s">
        <v>26</v>
      </c>
      <c r="L30" s="98"/>
      <c r="M30" s="98"/>
    </row>
    <row r="31" spans="1:16" x14ac:dyDescent="0.3">
      <c r="A31" s="34"/>
      <c r="B31" s="39" t="s">
        <v>16</v>
      </c>
      <c r="C31" s="12"/>
      <c r="E31" s="63"/>
      <c r="G31" s="51"/>
      <c r="H31" s="12"/>
      <c r="J31" s="12"/>
      <c r="K31" s="100" t="s">
        <v>25</v>
      </c>
      <c r="L31" s="100"/>
      <c r="M31" s="100"/>
    </row>
    <row r="32" spans="1:16" x14ac:dyDescent="0.3">
      <c r="A32" s="34"/>
      <c r="B32" s="1" t="s">
        <v>15</v>
      </c>
      <c r="C32" s="12"/>
      <c r="D32" s="37">
        <f>D14</f>
        <v>0</v>
      </c>
      <c r="E32" s="34"/>
      <c r="F32" s="47"/>
      <c r="G32" s="51"/>
      <c r="H32" s="12"/>
      <c r="J32" s="12"/>
      <c r="K32" s="101" t="s">
        <v>98</v>
      </c>
      <c r="L32" s="101"/>
      <c r="M32" s="101"/>
    </row>
    <row r="33" spans="1:16" x14ac:dyDescent="0.3">
      <c r="A33" s="34"/>
      <c r="B33" s="1" t="s">
        <v>99</v>
      </c>
      <c r="C33" s="12"/>
      <c r="D33" s="37">
        <f>K13</f>
        <v>0</v>
      </c>
      <c r="E33" s="63"/>
      <c r="G33" s="51"/>
      <c r="H33" s="12"/>
      <c r="J33" s="12"/>
      <c r="K33" s="55" t="s">
        <v>21</v>
      </c>
      <c r="L33" s="62"/>
      <c r="M33" s="54" t="s">
        <v>20</v>
      </c>
    </row>
    <row r="34" spans="1:16" x14ac:dyDescent="0.3">
      <c r="A34" s="34"/>
      <c r="B34" s="1" t="s">
        <v>100</v>
      </c>
      <c r="C34" s="12"/>
      <c r="D34" s="37">
        <f>M28*-1</f>
        <v>0</v>
      </c>
      <c r="E34" s="34"/>
      <c r="G34" s="51"/>
      <c r="H34" s="12"/>
      <c r="J34" s="12"/>
      <c r="K34" s="60"/>
      <c r="L34" s="60"/>
      <c r="M34" s="60"/>
    </row>
    <row r="35" spans="1:16" x14ac:dyDescent="0.3">
      <c r="A35" s="34"/>
      <c r="B35" s="1" t="s">
        <v>101</v>
      </c>
      <c r="C35" s="12"/>
      <c r="D35" s="37">
        <f>M39*-1</f>
        <v>0</v>
      </c>
      <c r="E35" s="34"/>
      <c r="F35" s="50"/>
      <c r="G35" s="51"/>
      <c r="H35" s="12"/>
      <c r="J35" s="12"/>
    </row>
    <row r="36" spans="1:16" ht="28.9" customHeight="1" x14ac:dyDescent="0.3">
      <c r="A36" s="34"/>
      <c r="B36" s="1" t="s">
        <v>102</v>
      </c>
      <c r="C36" s="12"/>
      <c r="D36" s="36">
        <f>K48</f>
        <v>0</v>
      </c>
      <c r="E36" s="34"/>
      <c r="G36" s="51"/>
      <c r="H36" s="34" t="s">
        <v>93</v>
      </c>
      <c r="I36" s="46" t="s">
        <v>154</v>
      </c>
      <c r="J36" s="49"/>
      <c r="L36" s="34" t="s">
        <v>18</v>
      </c>
      <c r="M36" s="47">
        <f>'2023 OPEB - Journal Entries'!D15</f>
        <v>0</v>
      </c>
      <c r="O36" s="97" t="s">
        <v>132</v>
      </c>
      <c r="P36" s="97"/>
    </row>
    <row r="37" spans="1:16" x14ac:dyDescent="0.3">
      <c r="A37" s="12"/>
      <c r="C37" s="12"/>
      <c r="G37" s="51"/>
      <c r="H37" s="34" t="s">
        <v>91</v>
      </c>
      <c r="I37" s="13" t="s">
        <v>152</v>
      </c>
      <c r="J37" s="59" t="s">
        <v>23</v>
      </c>
      <c r="K37" s="76">
        <f>'2023 OPEB - Journal Entries'!C40</f>
        <v>0</v>
      </c>
      <c r="L37" s="59" t="s">
        <v>23</v>
      </c>
      <c r="M37" s="77">
        <f>'2023 OPEB - Journal Entries'!D41</f>
        <v>0</v>
      </c>
      <c r="O37" s="45"/>
      <c r="P37" s="82" t="s">
        <v>135</v>
      </c>
    </row>
    <row r="38" spans="1:16" ht="16.5" thickBot="1" x14ac:dyDescent="0.35">
      <c r="A38" s="12"/>
      <c r="B38" s="1" t="s">
        <v>14</v>
      </c>
      <c r="C38" s="12"/>
      <c r="D38" s="35">
        <f>SUM(D32:D37)</f>
        <v>0</v>
      </c>
      <c r="G38" s="51"/>
      <c r="H38" s="34"/>
      <c r="J38" s="12"/>
      <c r="K38" s="57">
        <f>SUM(K36:K37)</f>
        <v>0</v>
      </c>
      <c r="L38" s="58"/>
      <c r="M38" s="57">
        <f>SUM(M36:M37)</f>
        <v>0</v>
      </c>
    </row>
    <row r="39" spans="1:16" ht="21" customHeight="1" thickTop="1" thickBot="1" x14ac:dyDescent="0.35">
      <c r="A39" s="12"/>
      <c r="C39" s="12"/>
      <c r="G39" s="51"/>
      <c r="H39" s="34"/>
      <c r="I39" s="6" t="s">
        <v>103</v>
      </c>
      <c r="J39" s="12"/>
      <c r="K39" s="10"/>
      <c r="L39" s="56"/>
      <c r="M39" s="42">
        <f>M38-K38</f>
        <v>0</v>
      </c>
      <c r="O39" s="83" t="s">
        <v>133</v>
      </c>
    </row>
    <row r="40" spans="1:16" ht="21.6" customHeight="1" thickTop="1" x14ac:dyDescent="0.3">
      <c r="A40" s="12"/>
      <c r="C40" s="12"/>
      <c r="D40" s="102"/>
      <c r="E40" s="102"/>
      <c r="F40" s="102"/>
      <c r="G40" s="51"/>
      <c r="H40" s="12"/>
    </row>
    <row r="41" spans="1:16" ht="46.15" customHeight="1" x14ac:dyDescent="0.3">
      <c r="A41" s="12"/>
      <c r="C41" s="12"/>
      <c r="D41" s="103"/>
      <c r="E41" s="103"/>
      <c r="F41" s="103"/>
      <c r="G41" s="51"/>
      <c r="H41" s="12"/>
      <c r="J41" s="12"/>
      <c r="K41" s="98" t="s">
        <v>22</v>
      </c>
      <c r="L41" s="98"/>
      <c r="M41" s="98"/>
    </row>
    <row r="42" spans="1:16" x14ac:dyDescent="0.3">
      <c r="A42" s="12"/>
      <c r="C42" s="12"/>
      <c r="G42" s="51"/>
      <c r="H42" s="12"/>
      <c r="J42" s="12"/>
      <c r="K42" s="109" t="s">
        <v>104</v>
      </c>
      <c r="L42" s="109"/>
      <c r="M42" s="109"/>
    </row>
    <row r="43" spans="1:16" x14ac:dyDescent="0.3">
      <c r="A43" s="34"/>
      <c r="B43" s="71"/>
      <c r="C43" s="34"/>
      <c r="D43" s="47"/>
      <c r="E43" s="33"/>
      <c r="G43" s="51"/>
      <c r="H43" s="12"/>
      <c r="J43" s="12"/>
      <c r="K43" s="55" t="s">
        <v>21</v>
      </c>
      <c r="L43" s="54"/>
      <c r="M43" s="54" t="s">
        <v>20</v>
      </c>
    </row>
    <row r="44" spans="1:16" ht="15" customHeight="1" x14ac:dyDescent="0.3">
      <c r="A44" s="12"/>
      <c r="C44" s="12"/>
      <c r="D44" s="66"/>
      <c r="F44" s="66"/>
      <c r="G44" s="51"/>
      <c r="H44" s="34" t="s">
        <v>90</v>
      </c>
      <c r="I44" s="46" t="s">
        <v>149</v>
      </c>
      <c r="J44" s="34"/>
      <c r="K44" s="10"/>
      <c r="L44" s="34" t="s">
        <v>19</v>
      </c>
      <c r="M44" s="10">
        <f>'2023 OPEB - Journal Entries'!D11</f>
        <v>0</v>
      </c>
    </row>
    <row r="45" spans="1:16" ht="31.5" x14ac:dyDescent="0.3">
      <c r="A45" s="34"/>
      <c r="B45" s="6"/>
      <c r="C45" s="49"/>
      <c r="D45" s="74"/>
      <c r="F45" s="10"/>
      <c r="G45" s="51"/>
      <c r="H45" s="34" t="s">
        <v>93</v>
      </c>
      <c r="I45" s="46" t="s">
        <v>155</v>
      </c>
      <c r="J45" s="34" t="s">
        <v>18</v>
      </c>
      <c r="K45" s="53">
        <f>'2023 OPEB - Journal Entries'!C14</f>
        <v>0</v>
      </c>
      <c r="L45" s="52"/>
    </row>
    <row r="46" spans="1:16" x14ac:dyDescent="0.3">
      <c r="A46" s="12"/>
      <c r="C46" s="12"/>
      <c r="G46" s="51"/>
      <c r="H46" s="34"/>
      <c r="I46" s="17" t="s">
        <v>17</v>
      </c>
      <c r="J46" s="12"/>
      <c r="K46" s="45"/>
      <c r="M46" s="85">
        <f>F24-D45-D55</f>
        <v>0</v>
      </c>
      <c r="O46" s="83" t="s">
        <v>134</v>
      </c>
    </row>
    <row r="47" spans="1:16" ht="16.5" thickBot="1" x14ac:dyDescent="0.35">
      <c r="A47" s="34"/>
      <c r="C47" s="12"/>
      <c r="D47" s="102"/>
      <c r="E47" s="102"/>
      <c r="F47" s="102"/>
      <c r="G47" s="51"/>
      <c r="H47" s="34"/>
      <c r="J47" s="12"/>
      <c r="K47" s="43">
        <f>SUM(K44:K46)</f>
        <v>0</v>
      </c>
      <c r="M47" s="43">
        <f>SUM(M44:M46)</f>
        <v>0</v>
      </c>
    </row>
    <row r="48" spans="1:16" ht="17.25" thickTop="1" thickBot="1" x14ac:dyDescent="0.35">
      <c r="A48" s="12"/>
      <c r="C48" s="12"/>
      <c r="D48" s="103"/>
      <c r="E48" s="103"/>
      <c r="F48" s="103"/>
      <c r="G48" s="51"/>
      <c r="H48" s="12"/>
      <c r="I48" s="6" t="s">
        <v>105</v>
      </c>
      <c r="J48" s="12"/>
      <c r="K48" s="41">
        <f>K47-M47</f>
        <v>0</v>
      </c>
      <c r="L48" s="10"/>
      <c r="M48" s="40"/>
    </row>
    <row r="49" spans="1:10" ht="16.5" thickTop="1" x14ac:dyDescent="0.3">
      <c r="A49" s="12"/>
      <c r="C49" s="12"/>
      <c r="D49" s="102"/>
      <c r="E49" s="102"/>
      <c r="F49" s="102"/>
      <c r="G49" s="51"/>
      <c r="H49" s="12"/>
    </row>
    <row r="50" spans="1:10" x14ac:dyDescent="0.3">
      <c r="A50" s="12"/>
      <c r="C50" s="12"/>
      <c r="D50" s="60"/>
      <c r="E50" s="60"/>
      <c r="F50" s="60"/>
      <c r="G50" s="51"/>
      <c r="H50" s="12"/>
    </row>
    <row r="51" spans="1:10" x14ac:dyDescent="0.3">
      <c r="A51" s="12"/>
      <c r="C51" s="12"/>
      <c r="G51" s="51"/>
    </row>
    <row r="52" spans="1:10" x14ac:dyDescent="0.3">
      <c r="A52" s="34"/>
      <c r="B52" s="13"/>
      <c r="C52" s="49"/>
      <c r="E52" s="48"/>
      <c r="F52" s="47"/>
    </row>
    <row r="53" spans="1:10" x14ac:dyDescent="0.3">
      <c r="A53" s="34"/>
      <c r="B53" s="71"/>
      <c r="C53" s="34"/>
      <c r="D53" s="10"/>
      <c r="E53" s="10"/>
    </row>
    <row r="54" spans="1:10" x14ac:dyDescent="0.3">
      <c r="A54" s="12"/>
      <c r="C54" s="12"/>
      <c r="D54" s="10"/>
      <c r="E54" s="10"/>
      <c r="F54" s="10"/>
    </row>
    <row r="55" spans="1:10" x14ac:dyDescent="0.3">
      <c r="A55" s="12"/>
      <c r="B55" s="6"/>
      <c r="C55" s="12"/>
      <c r="D55" s="75"/>
    </row>
    <row r="56" spans="1:10" x14ac:dyDescent="0.3">
      <c r="A56" s="12"/>
      <c r="C56" s="12"/>
    </row>
    <row r="57" spans="1:10" x14ac:dyDescent="0.3">
      <c r="A57" s="12"/>
      <c r="H57" s="12"/>
      <c r="J57" s="12"/>
    </row>
    <row r="58" spans="1:10" x14ac:dyDescent="0.3">
      <c r="A58" s="12"/>
      <c r="H58" s="12"/>
      <c r="J58" s="12"/>
    </row>
    <row r="59" spans="1:10" x14ac:dyDescent="0.3">
      <c r="A59" s="12"/>
      <c r="F59" s="3"/>
      <c r="H59" s="12"/>
      <c r="J59" s="12"/>
    </row>
    <row r="60" spans="1:10" x14ac:dyDescent="0.3">
      <c r="A60" s="12"/>
      <c r="F60" s="38"/>
      <c r="H60" s="12"/>
      <c r="J60" s="12"/>
    </row>
    <row r="61" spans="1:10" x14ac:dyDescent="0.3">
      <c r="A61" s="12"/>
      <c r="H61" s="12"/>
      <c r="J61" s="12"/>
    </row>
    <row r="62" spans="1:10" x14ac:dyDescent="0.3">
      <c r="A62" s="12"/>
      <c r="H62" s="12"/>
      <c r="J62" s="12"/>
    </row>
    <row r="63" spans="1:10" x14ac:dyDescent="0.3">
      <c r="A63" s="12"/>
      <c r="H63" s="12"/>
      <c r="J63" s="12"/>
    </row>
    <row r="64" spans="1:10" x14ac:dyDescent="0.3">
      <c r="A64" s="12"/>
      <c r="H64" s="12"/>
      <c r="J64" s="12"/>
    </row>
    <row r="65" spans="1:10" x14ac:dyDescent="0.3">
      <c r="A65" s="12"/>
      <c r="C65" s="12"/>
      <c r="H65" s="12"/>
      <c r="J65" s="12"/>
    </row>
    <row r="66" spans="1:10" x14ac:dyDescent="0.3">
      <c r="A66" s="12"/>
      <c r="C66" s="12"/>
      <c r="H66" s="12"/>
      <c r="J66" s="12"/>
    </row>
    <row r="67" spans="1:10" x14ac:dyDescent="0.3">
      <c r="A67" s="12"/>
      <c r="C67" s="12"/>
      <c r="H67" s="12"/>
      <c r="J67" s="12"/>
    </row>
    <row r="68" spans="1:10" x14ac:dyDescent="0.3">
      <c r="A68" s="12"/>
      <c r="C68" s="12"/>
      <c r="H68" s="12"/>
    </row>
    <row r="69" spans="1:10" x14ac:dyDescent="0.3">
      <c r="A69" s="12"/>
      <c r="C69" s="12"/>
      <c r="H69" s="12"/>
    </row>
    <row r="70" spans="1:10" x14ac:dyDescent="0.3">
      <c r="A70" s="12"/>
      <c r="H70" s="12"/>
    </row>
    <row r="71" spans="1:10" x14ac:dyDescent="0.3">
      <c r="A71" s="12"/>
      <c r="H71" s="12"/>
    </row>
    <row r="72" spans="1:10" x14ac:dyDescent="0.3">
      <c r="A72" s="12"/>
      <c r="H72" s="12"/>
    </row>
    <row r="73" spans="1:10" x14ac:dyDescent="0.3">
      <c r="A73" s="12"/>
      <c r="H73" s="12"/>
    </row>
    <row r="74" spans="1:10" x14ac:dyDescent="0.3">
      <c r="A74" s="34"/>
      <c r="H74" s="12"/>
    </row>
    <row r="75" spans="1:10" x14ac:dyDescent="0.3">
      <c r="A75" s="34"/>
      <c r="H75" s="12"/>
    </row>
    <row r="76" spans="1:10" x14ac:dyDescent="0.3">
      <c r="A76" s="12"/>
      <c r="H76" s="12"/>
    </row>
    <row r="77" spans="1:10" x14ac:dyDescent="0.3">
      <c r="A77" s="12"/>
      <c r="H77" s="12"/>
    </row>
    <row r="78" spans="1:10" x14ac:dyDescent="0.3">
      <c r="A78" s="12"/>
      <c r="H78" s="12"/>
    </row>
    <row r="93" spans="1:1" x14ac:dyDescent="0.3">
      <c r="A93" s="33"/>
    </row>
  </sheetData>
  <mergeCells count="25">
    <mergeCell ref="D47:F47"/>
    <mergeCell ref="D48:F48"/>
    <mergeCell ref="D49:F49"/>
    <mergeCell ref="D41:F41"/>
    <mergeCell ref="A1:M1"/>
    <mergeCell ref="A2:M2"/>
    <mergeCell ref="D40:F40"/>
    <mergeCell ref="D4:F4"/>
    <mergeCell ref="K19:M19"/>
    <mergeCell ref="K20:M20"/>
    <mergeCell ref="K4:M4"/>
    <mergeCell ref="D5:F5"/>
    <mergeCell ref="K5:M5"/>
    <mergeCell ref="D6:F6"/>
    <mergeCell ref="K6:M6"/>
    <mergeCell ref="K42:M42"/>
    <mergeCell ref="O10:P10"/>
    <mergeCell ref="O25:P25"/>
    <mergeCell ref="O36:P36"/>
    <mergeCell ref="K41:M41"/>
    <mergeCell ref="D16:F16"/>
    <mergeCell ref="D17:F17"/>
    <mergeCell ref="K30:M30"/>
    <mergeCell ref="K31:M31"/>
    <mergeCell ref="K32:M32"/>
  </mergeCells>
  <pageMargins left="0.4" right="0.35" top="0.5" bottom="0.25" header="0.3" footer="0.05"/>
  <pageSetup scale="4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86C9A39946BD4EAD042AFCC1B9406E" ma:contentTypeVersion="3" ma:contentTypeDescription="Create a new document." ma:contentTypeScope="" ma:versionID="132ebcc1a2d8be606649606cb95435bc">
  <xsd:schema xmlns:xsd="http://www.w3.org/2001/XMLSchema" xmlns:xs="http://www.w3.org/2001/XMLSchema" xmlns:p="http://schemas.microsoft.com/office/2006/metadata/properties" xmlns:ns1="http://schemas.microsoft.com/sharepoint/v3" xmlns:ns2="1d496aed-39d0-4758-b3cf-4e4773287716" xmlns:ns3="360bb04c-dde0-4e05-87cd-50c1c3e4bdd6" targetNamespace="http://schemas.microsoft.com/office/2006/metadata/properties" ma:root="true" ma:fieldsID="94d52d30dce29febf8a4be351719f001" ns1:_="" ns2:_="" ns3:_="">
    <xsd:import namespace="http://schemas.microsoft.com/sharepoint/v3"/>
    <xsd:import namespace="1d496aed-39d0-4758-b3cf-4e4773287716"/>
    <xsd:import namespace="360bb04c-dde0-4e05-87cd-50c1c3e4bdd6"/>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60bb04c-dde0-4e05-87cd-50c1c3e4bdd6" elementFormDefault="qualified">
    <xsd:import namespace="http://schemas.microsoft.com/office/2006/documentManagement/types"/>
    <xsd:import namespace="http://schemas.microsoft.com/office/infopath/2007/PartnerControls"/>
    <xsd:element name="Page" ma:index="12" nillable="true" ma:displayName="Page" ma:list="{ACF25829-1BF8-44E1-8C07-E90A9EA7AEBD}" ma:internalName="Page">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age xmlns="360bb04c-dde0-4e05-87cd-50c1c3e4bdd6" xsi:nil="true"/>
    <TaxCatchAll xmlns="1d496aed-39d0-4758-b3cf-4e4773287716"/>
    <Page_x0020_SubHeader xmlns="360bb04c-dde0-4e05-87cd-50c1c3e4bdd6"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4F06F3F-1E00-460E-AD92-950F190D719F}"/>
</file>

<file path=customXml/itemProps2.xml><?xml version="1.0" encoding="utf-8"?>
<ds:datastoreItem xmlns:ds="http://schemas.openxmlformats.org/officeDocument/2006/customXml" ds:itemID="{CE4C14F0-3929-4EF8-B9A3-562B63291B63}"/>
</file>

<file path=customXml/itemProps3.xml><?xml version="1.0" encoding="utf-8"?>
<ds:datastoreItem xmlns:ds="http://schemas.openxmlformats.org/officeDocument/2006/customXml" ds:itemID="{ABAF5D96-E898-48B0-90E5-25C13A344B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2023 Allocations</vt:lpstr>
      <vt:lpstr>2023 OPEB - Journal Entries</vt:lpstr>
      <vt:lpstr>2023 T Accounts</vt:lpstr>
      <vt:lpstr>'2023 OPEB - Journal Entries'!Print_Titles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Debara Montgomery</cp:lastModifiedBy>
  <cp:lastPrinted>2018-05-16T15:06:13Z</cp:lastPrinted>
  <dcterms:created xsi:type="dcterms:W3CDTF">2016-07-29T23:44:59Z</dcterms:created>
  <dcterms:modified xsi:type="dcterms:W3CDTF">2023-06-07T21:13:25Z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0x010100B786C9A39946BD4EAD042AFCC1B9406E</vt:lpwstr>
  </property>
</Properties>
</file>